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Y24 Opex Tower Variance To Pri" sheetId="1" r:id="rId4"/>
    <sheet state="visible" name="FY24 Opex SLT Variance To Prior" sheetId="2" r:id="rId5"/>
    <sheet state="visible" name="FY24 Opex SLT Projects Variance" sheetId="3" r:id="rId6"/>
    <sheet state="visible" name="FY24 Capex SLT Projects Varianc" sheetId="4" r:id="rId7"/>
  </sheets>
  <definedNames>
    <definedName hidden="1" localSheetId="0" name="_xlnm._FilterDatabase">'FY24 Opex Tower Variance To Pri'!$A$1:$I$12</definedName>
    <definedName hidden="1" localSheetId="1" name="_xlnm._FilterDatabase">'FY24 Opex SLT Variance To Prior'!$A$1:$K$102</definedName>
    <definedName hidden="1" localSheetId="2" name="_xlnm._FilterDatabase">'FY24 Opex SLT Projects Variance'!$A$1:$K$52</definedName>
    <definedName hidden="1" localSheetId="3" name="_xlnm._FilterDatabase">'FY24 Capex SLT Projects Varianc'!$A$1:$K$53</definedName>
    <definedName hidden="1" localSheetId="1" name="Z_1E02E546_45D5_4875_80F7_3FFD04FE3695_.wvu.FilterData">'FY24 Opex SLT Variance To Prior'!$A$1:$K$100</definedName>
    <definedName hidden="1" localSheetId="1" name="Z_764ED234_8C4E_432E_A648_6AB47567733A_.wvu.FilterData">'FY24 Opex SLT Variance To Prior'!$A$1:$K$100</definedName>
    <definedName hidden="1" localSheetId="1" name="Z_4B326899_B097_4826_B6D2_1B5E19C38174_.wvu.FilterData">'FY24 Opex SLT Variance To Prior'!$A$1:$K$104</definedName>
    <definedName hidden="1" localSheetId="1" name="Z_C85DE7D3_1FA5_4D13_B4CE_A063F403CD1C_.wvu.FilterData">'FY24 Opex SLT Variance To Prior'!$A$1:$K$102</definedName>
    <definedName hidden="1" localSheetId="2" name="Z_C85DE7D3_1FA5_4D13_B4CE_A063F403CD1C_.wvu.FilterData">'FY24 Opex SLT Projects Variance'!$A$1:$K$52</definedName>
    <definedName hidden="1" localSheetId="1" name="Z_27843DA1_B0DF_447A_8AD5_35D98ACAF7E3_.wvu.FilterData">'FY24 Opex SLT Variance To Prior'!$A$1:$K$102</definedName>
    <definedName hidden="1" localSheetId="1" name="Z_24F50D4F_B918_4AFA_923B_1F372B153E72_.wvu.FilterData">'FY24 Opex SLT Variance To Prior'!$A$1:$K$100</definedName>
    <definedName hidden="1" localSheetId="1" name="Z_DE096F43_0EF0_4FA6_BB7C_19D0282B1A75_.wvu.FilterData">'FY24 Opex SLT Variance To Prior'!$A$1:$K$102</definedName>
    <definedName hidden="1" localSheetId="1" name="Z_63A1C39F_5BC0_4D10_985E_F2034DC01109_.wvu.FilterData">'FY24 Opex SLT Variance To Prior'!$A$1:$K$100</definedName>
    <definedName hidden="1" localSheetId="1" name="Z_CEB165D8_098E_405E_9610_8050A10503D4_.wvu.FilterData">'FY24 Opex SLT Variance To Prior'!$A$1:$K$102</definedName>
    <definedName hidden="1" localSheetId="1" name="Z_4B46C55D_F1F4_4DE3_93F0_B29D9286AA63_.wvu.FilterData">'FY24 Opex SLT Variance To Prior'!$A$1:$K$102</definedName>
    <definedName hidden="1" localSheetId="1" name="Z_F4461ADD_0083_4AA2_9D2A_B297A3233EFB_.wvu.FilterData">'FY24 Opex SLT Variance To Prior'!$A$1:$K$102</definedName>
    <definedName hidden="1" localSheetId="1" name="Z_67E09FA3_FCCB_497E_9171_11E5F26F1E9F_.wvu.FilterData">'FY24 Opex SLT Variance To Prior'!$A$1:$K$102</definedName>
    <definedName hidden="1" localSheetId="1" name="Z_DB5D0FFD_E1A4_4038_8E4B_18A415C74FBA_.wvu.FilterData">'FY24 Opex SLT Variance To Prior'!$A$1:$K$104</definedName>
    <definedName hidden="1" localSheetId="1" name="Z_7952141D_C4BA_4D96_8651_B448C67F89E8_.wvu.FilterData">'FY24 Opex SLT Variance To Prior'!$A$1:$K$102</definedName>
    <definedName hidden="1" localSheetId="1" name="Z_68F90C5C_5F95_4624_A5E6_535942C1525C_.wvu.FilterData">'FY24 Opex SLT Variance To Prior'!$A$1:$K$102</definedName>
  </definedNames>
  <calcPr/>
  <customWorkbookViews>
    <customWorkbookView activeSheetId="0" maximized="1" windowHeight="0" windowWidth="0" guid="{DE096F43-0EF0-4FA6-BB7C-19D0282B1A75}" name="Filter 11"/>
    <customWorkbookView activeSheetId="0" maximized="1" windowHeight="0" windowWidth="0" guid="{63A1C39F-5BC0-4D10-985E-F2034DC01109}" name="Filter 12"/>
    <customWorkbookView activeSheetId="0" maximized="1" windowHeight="0" windowWidth="0" guid="{1E02E546-45D5-4875-80F7-3FFD04FE3695}" name="Filter 13"/>
    <customWorkbookView activeSheetId="0" maximized="1" windowHeight="0" windowWidth="0" guid="{764ED234-8C4E-432E-A648-6AB47567733A}" name="Filter 14"/>
    <customWorkbookView activeSheetId="0" maximized="1" windowHeight="0" windowWidth="0" guid="{24F50D4F-B918-4AFA-923B-1F372B153E72}" name="Filter 15"/>
    <customWorkbookView activeSheetId="0" maximized="1" windowHeight="0" windowWidth="0" guid="{DB5D0FFD-E1A4-4038-8E4B-18A415C74FBA}" name="Filter 8"/>
    <customWorkbookView activeSheetId="0" maximized="1" windowHeight="0" windowWidth="0" guid="{67E09FA3-FCCB-497E-9171-11E5F26F1E9F}" name="Filter 10"/>
    <customWorkbookView activeSheetId="0" maximized="1" windowHeight="0" windowWidth="0" guid="{7952141D-C4BA-4D96-8651-B448C67F89E8}" name="Filter 9"/>
    <customWorkbookView activeSheetId="0" maximized="1" windowHeight="0" windowWidth="0" guid="{CEB165D8-098E-405E-9610-8050A10503D4}" name="Filter 6"/>
    <customWorkbookView activeSheetId="0" maximized="1" windowHeight="0" windowWidth="0" guid="{27843DA1-B0DF-447A-8AD5-35D98ACAF7E3}" name="Filter 7"/>
    <customWorkbookView activeSheetId="0" maximized="1" windowHeight="0" windowWidth="0" guid="{68F90C5C-5F95-4624-A5E6-535942C1525C}" name="Filter 4"/>
    <customWorkbookView activeSheetId="0" maximized="1" windowHeight="0" windowWidth="0" guid="{4B46C55D-F1F4-4DE3-93F0-B29D9286AA63}" name="Filter 5"/>
    <customWorkbookView activeSheetId="0" maximized="1" windowHeight="0" windowWidth="0" guid="{4B326899-B097-4826-B6D2-1B5E19C38174}" name="Filter 2"/>
    <customWorkbookView activeSheetId="0" maximized="1" windowHeight="0" windowWidth="0" guid="{F4461ADD-0083-4AA2-9D2A-B297A3233EFB}" name="Filter 3"/>
    <customWorkbookView activeSheetId="0" maximized="1" windowHeight="0" windowWidth="0" guid="{C85DE7D3-1FA5-4D13-B4CE-A063F403CD1C}" name="Filter 1"/>
  </customWorkbookViews>
</workbook>
</file>

<file path=xl/sharedStrings.xml><?xml version="1.0" encoding="utf-8"?>
<sst xmlns="http://schemas.openxmlformats.org/spreadsheetml/2006/main" count="764" uniqueCount="214">
  <si>
    <t>Account</t>
  </si>
  <si>
    <t>Q1 FY24</t>
  </si>
  <si>
    <t>Q2 FY24</t>
  </si>
  <si>
    <t>Q3 FY24</t>
  </si>
  <si>
    <t>Q4 FY24</t>
  </si>
  <si>
    <t>FY24 Current Outlook as of March</t>
  </si>
  <si>
    <t>FY24 Prior Outlook as of February</t>
  </si>
  <si>
    <t>FY24 - Variance</t>
  </si>
  <si>
    <t>Variance Comments</t>
  </si>
  <si>
    <t>Compute</t>
  </si>
  <si>
    <t>(100K) OCI Savings, (163K) AWS, (50K) Secureops</t>
  </si>
  <si>
    <t>Depreciation</t>
  </si>
  <si>
    <t>Adjustment of asset life for Subscription Mgmt and Platform Services (assets missed during Feb adjustments)</t>
  </si>
  <si>
    <t>End User</t>
  </si>
  <si>
    <t>Use Tax Adjustment for CDW DIRECT LLC (PC Orders)</t>
  </si>
  <si>
    <t>Investment OpEx</t>
  </si>
  <si>
    <t>See Opex SLT Projects Variance to Prior Outlook tab</t>
  </si>
  <si>
    <t>Israel</t>
  </si>
  <si>
    <t>M&amp;A</t>
  </si>
  <si>
    <t>(1.396K) Aligned to Software Tower
(770K) Algined to Support tower
(19K) Infra Savings</t>
  </si>
  <si>
    <t>Networks</t>
  </si>
  <si>
    <t>Driven by (186K) expecting credit from WORLD WIDE TECHNOLOGY INC for Invoice processed in error; offset by 25K increase for Networks Integration for Videotec</t>
  </si>
  <si>
    <t>People</t>
  </si>
  <si>
    <t>Software</t>
  </si>
  <si>
    <t xml:space="preserve">1.396K Move from VSA MA </t>
  </si>
  <si>
    <t>Support</t>
  </si>
  <si>
    <r>
      <rPr>
        <rFont val="Arial"/>
        <b/>
        <color theme="1"/>
      </rPr>
      <t xml:space="preserve">Data: </t>
    </r>
    <r>
      <rPr>
        <rFont val="Arial"/>
        <color theme="1"/>
      </rPr>
      <t xml:space="preserve">(53K) moved to Software tower for Legacy SAP Finance Data to EDH business case
</t>
    </r>
    <r>
      <rPr>
        <rFont val="Arial"/>
        <b/>
        <color theme="1"/>
      </rPr>
      <t xml:space="preserve">EF: </t>
    </r>
    <r>
      <rPr>
        <rFont val="Arial"/>
        <color theme="1"/>
      </rPr>
      <t xml:space="preserve">40K Increase due to corrections for TCS AMS L2 Support Reduction Savings;
(33K) Favorability due to delay in onboarding AMS L2 support for Futurecom business case (go live date is now April 1, business case had Q1 start)
</t>
    </r>
    <r>
      <rPr>
        <rFont val="Arial"/>
        <b/>
        <color theme="1"/>
      </rPr>
      <t>Platform Services:</t>
    </r>
    <r>
      <rPr>
        <rFont val="Arial"/>
        <color theme="1"/>
      </rPr>
      <t xml:space="preserve"> 43K Increase due to corrections for TCS AMS L2 Support Reduction Savings;
7.5k increase for IPVideo Integration Okta Support (this came with budget)
</t>
    </r>
    <r>
      <rPr>
        <rFont val="Arial"/>
        <b/>
        <color theme="1"/>
      </rPr>
      <t xml:space="preserve">SD: </t>
    </r>
    <r>
      <rPr>
        <rFont val="Arial"/>
        <color theme="1"/>
      </rPr>
      <t xml:space="preserve">(4.3K) One time savings from over-invoiced correction
</t>
    </r>
    <r>
      <rPr>
        <rFont val="Arial"/>
        <b/>
        <color theme="1"/>
      </rPr>
      <t>Security:</t>
    </r>
    <r>
      <rPr>
        <rFont val="Arial"/>
        <color theme="1"/>
      </rPr>
      <t xml:space="preserve"> 75K Removed previously forecasted TCS AMS L2 savings (savings now to come from Invest Opex tower) 
</t>
    </r>
    <r>
      <rPr>
        <rFont val="Arial"/>
        <b/>
        <color theme="1"/>
      </rPr>
      <t xml:space="preserve">VSA: </t>
    </r>
    <r>
      <rPr>
        <rFont val="Arial"/>
        <color theme="1"/>
      </rPr>
      <t>(5K) Invoices less than outlooked for Envysion Contractor</t>
    </r>
  </si>
  <si>
    <t>Telecom</t>
  </si>
  <si>
    <t>Cost Center: SLT</t>
  </si>
  <si>
    <t>Cost Center</t>
  </si>
  <si>
    <t>Greg Kirk</t>
  </si>
  <si>
    <t>Data &amp; Analytics</t>
  </si>
  <si>
    <t>AWS Lower Consumption - delay in approved spend</t>
  </si>
  <si>
    <t>Transferred to Software tower to fund Attunity</t>
  </si>
  <si>
    <t>New req added</t>
  </si>
  <si>
    <t>86K Salesforce4sources, 20K Sales Tax Qliktech, 8K IPVideo</t>
  </si>
  <si>
    <t>(53K) moved to Software tower for Legacy SAP Finance Data to EDH business case</t>
  </si>
  <si>
    <t>Video Security &amp; Access Control</t>
  </si>
  <si>
    <t>Higher depr due to Capex 1M transfer from VS&amp;A business</t>
  </si>
  <si>
    <t>Increased outlook to align with budget (104K was budget add for IPVideo)</t>
  </si>
  <si>
    <t>Aligned to Software/Support Tower Zero change</t>
  </si>
  <si>
    <t>Alignment from M&amp;A</t>
  </si>
  <si>
    <t>(5K) Invoices less than outlooked for Envysion Contractor</t>
  </si>
  <si>
    <t>VS&amp;A Digital Operations</t>
  </si>
  <si>
    <t>Increased outlook to align with budget</t>
  </si>
  <si>
    <t>Contractor journal entry correction, FX</t>
  </si>
  <si>
    <t>Krish Ramamurthy</t>
  </si>
  <si>
    <t>Enterprise Functions</t>
  </si>
  <si>
    <t>(100K) OCI Savings</t>
  </si>
  <si>
    <t>Adjusted start dates for Futurecom and Avtec causing higher depr. Budget also increased to cover it</t>
  </si>
  <si>
    <t>Open req adjustments, FX savings</t>
  </si>
  <si>
    <t>10K IPVideo</t>
  </si>
  <si>
    <t>40K Increase due to corrections for TCS AMS L2 Support Reduction Savings;
(33K) Favorability due to delay in onboarding AMS L2 support for Futurecom business case (go live date is now April 1, business case had Q1 start)</t>
  </si>
  <si>
    <t>Platform Services</t>
  </si>
  <si>
    <t>AWS Savings</t>
  </si>
  <si>
    <t>Adjustment of asset life for Platform Services (assets missed during Feb adjustments)</t>
  </si>
  <si>
    <t xml:space="preserve">Budget add for IPVideo Integration - Okta </t>
  </si>
  <si>
    <t>RPA resource (Mar-Jun)</t>
  </si>
  <si>
    <t>5K IPVideo</t>
  </si>
  <si>
    <t>43K Increase due to corrections for TCS AMS L2 Support Reduction Savings;
7.5k increase for IPVideo Integration Okta Support (this came with budget)</t>
  </si>
  <si>
    <t>VS&amp;A Enterprise Functions</t>
  </si>
  <si>
    <t>FX - Canada</t>
  </si>
  <si>
    <t>Lynn Zielke</t>
  </si>
  <si>
    <t>Business Operations</t>
  </si>
  <si>
    <t>Contractor cost - Contractor was not in Outlook (Apr-Jun), extended through June. 120k budget was added from IPVideo. The contractor extension offset the budget add. Additional budget transfer of 120k from Silent Sentinal will be done in May and last 6 months of the year will be added to the forecast</t>
  </si>
  <si>
    <t>Service Desk</t>
  </si>
  <si>
    <t>Denmark HC: salary forecast adjusted; FX</t>
  </si>
  <si>
    <t>One time savings from over-invoiced correction</t>
  </si>
  <si>
    <t>Workplace Technologies</t>
  </si>
  <si>
    <t>Adjusted timing of depreciation start date</t>
  </si>
  <si>
    <r>
      <rPr>
        <rFont val="Arial"/>
        <color theme="1"/>
      </rPr>
      <t xml:space="preserve">2.5K for Use Tax Adjustment for Proquire (Chromebox Maintenance); </t>
    </r>
    <r>
      <rPr>
        <rFont val="Arial"/>
        <b/>
        <color theme="1"/>
      </rPr>
      <t xml:space="preserve">Note: </t>
    </r>
    <r>
      <rPr>
        <rFont val="Arial"/>
        <color theme="1"/>
      </rPr>
      <t xml:space="preserve">(23K) Budget from IPVideo for Google Licenses Added to Budget but not Outlook (Savings towards Go-Get) </t>
    </r>
  </si>
  <si>
    <t>Matt Raue</t>
  </si>
  <si>
    <t>Digital Transformation</t>
  </si>
  <si>
    <t>Contractor delayed invoicing</t>
  </si>
  <si>
    <t>Adobe Systems Sales Tax charged by Vendor</t>
  </si>
  <si>
    <t>Enterprise Architecture</t>
  </si>
  <si>
    <t>Higher Azure Cost</t>
  </si>
  <si>
    <t>AI resource/ contractor (budget transfer to cover cost)</t>
  </si>
  <si>
    <t>Sales &amp; Marketing</t>
  </si>
  <si>
    <t>Feb savings</t>
  </si>
  <si>
    <t>Monika Taparia</t>
  </si>
  <si>
    <t>Services &amp; Software</t>
  </si>
  <si>
    <t>Adjustment of asset life for Subscription Mgmt (assets missed during Feb adjustments)</t>
  </si>
  <si>
    <t>Cost savings</t>
  </si>
  <si>
    <t>HC reqs pushed out</t>
  </si>
  <si>
    <t>Samir Daiya</t>
  </si>
  <si>
    <t>CIO</t>
  </si>
  <si>
    <t>Increased holdback due to depreciation savings</t>
  </si>
  <si>
    <t>Scott Shepard</t>
  </si>
  <si>
    <t>Cloud Computing</t>
  </si>
  <si>
    <t>(50K) Secureops, (66K) AWS, 9K IPVideo Integration Server Maintenance</t>
  </si>
  <si>
    <t>Full year fringe adjustment for US HC</t>
  </si>
  <si>
    <t>Infrastructure</t>
  </si>
  <si>
    <t xml:space="preserve">Budget add for IPVideo Integration - Gmail setup &amp; Contingency </t>
  </si>
  <si>
    <t>Pelco Additional Savings</t>
  </si>
  <si>
    <t>FX</t>
  </si>
  <si>
    <t>Networks &amp; Telecom</t>
  </si>
  <si>
    <t>8K increase for CreativeCom Global FW Config; 1.3K FEDEX GROUND INC spent</t>
  </si>
  <si>
    <t>Product Governance</t>
  </si>
  <si>
    <t>Product Security</t>
  </si>
  <si>
    <t>New Poland req added</t>
  </si>
  <si>
    <t>Taldor Waf-Flex Moved from Security</t>
  </si>
  <si>
    <t>Security</t>
  </si>
  <si>
    <t>Okta Enterprise Password Rollout SOW approved</t>
  </si>
  <si>
    <t>Replacement req timing (pushed out)</t>
  </si>
  <si>
    <t>(36K) Taldor Waf-Flex Savings, 39K IPVideo</t>
  </si>
  <si>
    <t>40K increase for Integration Security Penetration Test from IPVIDEO acquisition (this came with budget)</t>
  </si>
  <si>
    <t>System &amp; Products</t>
  </si>
  <si>
    <t>36K IPVideo, (154K) Hardware Engineering Tools, (22K) Additional Slack Chargeback</t>
  </si>
  <si>
    <t>Cost Object/Project Name</t>
  </si>
  <si>
    <t>Customer Data Hub Phase 2</t>
  </si>
  <si>
    <t>Enterprise Data Hub</t>
  </si>
  <si>
    <t>Transferred to Software to fund Attunity</t>
  </si>
  <si>
    <t>Perpetual Data Mapping Team</t>
  </si>
  <si>
    <t>Project Other - Data</t>
  </si>
  <si>
    <t>Allen Repair</t>
  </si>
  <si>
    <t>Infinity - Subscription Management</t>
  </si>
  <si>
    <t>Infinity Steady State</t>
  </si>
  <si>
    <t>Business Analyst Rahuvamsh Chavali moved from Project Other - VS&amp;A</t>
  </si>
  <si>
    <t>Project Other - VS&amp;A</t>
  </si>
  <si>
    <t>(232K) Moved uncommitted $ to VS&amp;A Holdback
(12K) Business Analyst Rahuvamsh Chavali moved to Infinity Steady State</t>
  </si>
  <si>
    <t>Shop Floor &amp; Bartender Upgrade</t>
  </si>
  <si>
    <t>VSA Holdback</t>
  </si>
  <si>
    <t>Moved uncommitted $ from Project Other to VS&amp;A Holdback (104K was budget add for IPVideo)</t>
  </si>
  <si>
    <t>Project Other - VSA DO</t>
  </si>
  <si>
    <t>Increased outlook to tie to budget</t>
  </si>
  <si>
    <t>Enterprise App Steady State</t>
  </si>
  <si>
    <t>Expense report transformation</t>
  </si>
  <si>
    <t>Greenfield Futurestate - NA off COF</t>
  </si>
  <si>
    <t>Greenfield Steady State</t>
  </si>
  <si>
    <t>M&amp;A Integration Capacity Model</t>
  </si>
  <si>
    <t>One MSI Reporting</t>
  </si>
  <si>
    <t>Project Other - EF</t>
  </si>
  <si>
    <t>Supply Chain IT Transformation</t>
  </si>
  <si>
    <t>Platform Services Steady State</t>
  </si>
  <si>
    <t>Project Other - PAIS</t>
  </si>
  <si>
    <t>Budget add for IPVideo - Integration Okta Integration</t>
  </si>
  <si>
    <t>Project Other - VSA EF</t>
  </si>
  <si>
    <t>Project Other - Service Desk</t>
  </si>
  <si>
    <t>Chromebox Refresh</t>
  </si>
  <si>
    <t>Mergers, Acquisitions, &amp; Divestitures</t>
  </si>
  <si>
    <t>Project Other - WT</t>
  </si>
  <si>
    <t>MOL Steady State</t>
  </si>
  <si>
    <t>MSI .COM Steady State</t>
  </si>
  <si>
    <t>Moved TCS DevOps from Project Other - Digital</t>
  </si>
  <si>
    <t>Project Other - Digital</t>
  </si>
  <si>
    <t>Moved TCS DevOps to MSI .COM Steady State</t>
  </si>
  <si>
    <t>Project Other - EA</t>
  </si>
  <si>
    <t>CPQ Northstar</t>
  </si>
  <si>
    <t>Project Other - Sales &amp; Marketing</t>
  </si>
  <si>
    <t>Sales Steady State</t>
  </si>
  <si>
    <t>ServiceCloud Steady State</t>
  </si>
  <si>
    <t>NPI Steady State</t>
  </si>
  <si>
    <t>Project Other - S&amp;S</t>
  </si>
  <si>
    <t>Service Contracts Steady State</t>
  </si>
  <si>
    <t>Service Revenue Forecast Accuracy</t>
  </si>
  <si>
    <t>Subscription Management Experience 4.0</t>
  </si>
  <si>
    <t>IT Hold Back</t>
  </si>
  <si>
    <t>Project Other - CIO</t>
  </si>
  <si>
    <t>Gartner Benchmark Services ESR approved</t>
  </si>
  <si>
    <t>Project Other - Cloud Computing</t>
  </si>
  <si>
    <t>Unlok Steady State</t>
  </si>
  <si>
    <t>Added remainder budget for IPVideo - Integration Gmail setup &amp; Contingency (64K IPVideo SOW was added in Feb outlook)</t>
  </si>
  <si>
    <t>Project Other - Israel</t>
  </si>
  <si>
    <t>M&amp;A Network Integration</t>
  </si>
  <si>
    <t xml:space="preserve"> </t>
  </si>
  <si>
    <t>Penang IPOP</t>
  </si>
  <si>
    <t>Project Other - NTWK &amp; TEL</t>
  </si>
  <si>
    <t>Project Other - Security</t>
  </si>
  <si>
    <t>Project Other - PROD</t>
  </si>
  <si>
    <t>CDH for VS&amp;A</t>
  </si>
  <si>
    <t>Primary Data Steady State</t>
  </si>
  <si>
    <t>Product Data Hub</t>
  </si>
  <si>
    <t>New project approved</t>
  </si>
  <si>
    <t>Budget add for IPVideo Pre-Integration Reporting</t>
  </si>
  <si>
    <t>Supplier Data Hub Phase 2</t>
  </si>
  <si>
    <t>Unused funds moved to VSA Holdback</t>
  </si>
  <si>
    <t>D2L EDI Freight</t>
  </si>
  <si>
    <t>Digital Experience (DX) Enhancements</t>
  </si>
  <si>
    <t>Moved to VSA Holdback</t>
  </si>
  <si>
    <t>Moved from IT Holdback to onboard Rave to Infinity &amp; enable license bundling</t>
  </si>
  <si>
    <t>InVia - Warehouse Execution System</t>
  </si>
  <si>
    <t>IPVideo Integration</t>
  </si>
  <si>
    <t>New budget add</t>
  </si>
  <si>
    <t>Salesforce CPQ Steady-State</t>
  </si>
  <si>
    <t>Salesforce CRM Steady-State</t>
  </si>
  <si>
    <t>SAP Finance Data to EDH</t>
  </si>
  <si>
    <t>TactOff</t>
  </si>
  <si>
    <t>Removed contigency funds</t>
  </si>
  <si>
    <t>Vertex Tax Software Implementation Ph 2</t>
  </si>
  <si>
    <t>Vertex Tax Software Implementation project</t>
  </si>
  <si>
    <t>1.1M OCR
1M Supplemental transfer from biz
650K Steady State Internal Labor
550K RMA or Quote to Cash
24K Unused funds from Allen Repair</t>
  </si>
  <si>
    <t>Split out VS&amp;A Revenue Visibility into its own project</t>
  </si>
  <si>
    <t>VS&amp;A Revenue Visibility</t>
  </si>
  <si>
    <t>Moved from Supply Chain IT Transformation</t>
  </si>
  <si>
    <t>SAP License PST Tax</t>
  </si>
  <si>
    <t>Moved from IT Holdback for Digital Fonts</t>
  </si>
  <si>
    <t>CMSO ServiceNow Integration</t>
  </si>
  <si>
    <t>Sales Enablement Initiative</t>
  </si>
  <si>
    <t>CPQ ABO Based Order Redesign</t>
  </si>
  <si>
    <t>NPI Enablement</t>
  </si>
  <si>
    <t>PCR Ownership Experience 1.5</t>
  </si>
  <si>
    <t>Service Contracts Data Reimagined</t>
  </si>
  <si>
    <t>SMP Steady State</t>
  </si>
  <si>
    <t>Subscription Management Rel 3.1</t>
  </si>
  <si>
    <t>Reduced for approved projects (250k Product Data Hub, 200k Infinity Steady State, 50k DT)</t>
  </si>
  <si>
    <t>Compute Equipment Refresh</t>
  </si>
  <si>
    <t>Futurecom Infrastructure Refresh</t>
  </si>
  <si>
    <t>Malaysia Infrastructure Refersh</t>
  </si>
  <si>
    <t>Malaysia Infrastructure Refresh</t>
  </si>
  <si>
    <t>Firewall Refresh</t>
  </si>
  <si>
    <t>145K increase for Networks Integration for Videotec</t>
  </si>
  <si>
    <t>Network Refresh</t>
  </si>
  <si>
    <t>Upgrade MSI Global Wireless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</si>
</sst>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7">
    <font>
      <sz val="10.0"/>
      <color rgb="FF000000"/>
      <name val="Arial"/>
      <scheme val="minor"/>
    </font>
    <font>
      <color theme="1"/>
      <name val="Arial"/>
      <scheme val="minor"/>
    </font>
    <font>
      <b/>
      <color theme="1"/>
      <name val="Arial"/>
    </font>
    <font>
      <u/>
      <color rgb="FF0000FF"/>
    </font>
    <font>
      <color rgb="FF000000"/>
      <name val="Arial"/>
      <scheme val="minor"/>
    </font>
    <font>
      <b/>
      <color rgb="FF000000"/>
      <name val="Arial"/>
    </font>
    <font>
      <color rgb="FF000000"/>
      <name val="Arial"/>
    </font>
  </fonts>
  <fills count="4">
    <fill>
      <patternFill patternType="none"/>
    </fill>
    <fill>
      <patternFill patternType="lightGray"/>
    </fill>
    <fill>
      <patternFill patternType="solid">
        <fgColor rgb="FFFFF2CC"/>
        <bgColor rgb="FFFFF2CC"/>
      </patternFill>
    </fill>
    <fill>
      <patternFill patternType="solid">
        <fgColor rgb="FFFFFFFF"/>
        <bgColor rgb="FFFFFFFF"/>
      </patternFill>
    </fill>
  </fills>
  <borders count="1">
    <border/>
  </borders>
  <cellStyleXfs count="1">
    <xf borderId="0" fillId="0" fontId="0" numFmtId="0" applyAlignment="1" applyFont="1"/>
  </cellStyleXfs>
  <cellXfs count="18">
    <xf borderId="0" fillId="0" fontId="0" numFmtId="0" xfId="0" applyAlignment="1" applyFont="1">
      <alignment readingOrder="0" shrinkToFit="0" vertical="bottom" wrapText="0"/>
    </xf>
    <xf borderId="0" fillId="0" fontId="1" numFmtId="0" xfId="0" applyAlignment="1" applyFont="1">
      <alignment readingOrder="0" shrinkToFit="0" wrapText="1"/>
    </xf>
    <xf borderId="0" fillId="0" fontId="2" numFmtId="0" xfId="0" applyAlignment="1" applyFont="1">
      <alignment readingOrder="0" shrinkToFit="0" vertical="bottom" wrapText="1"/>
    </xf>
    <xf borderId="0" fillId="2" fontId="2" numFmtId="0" xfId="0" applyAlignment="1" applyFill="1" applyFont="1">
      <alignment shrinkToFit="0" vertical="bottom" wrapText="1"/>
    </xf>
    <xf borderId="0" fillId="0" fontId="2" numFmtId="0" xfId="0" applyAlignment="1" applyFont="1">
      <alignment shrinkToFit="0" vertical="bottom" wrapText="1"/>
    </xf>
    <xf borderId="0" fillId="0" fontId="1" numFmtId="164" xfId="0" applyAlignment="1" applyFont="1" applyNumberFormat="1">
      <alignment readingOrder="0" shrinkToFit="0" wrapText="1"/>
    </xf>
    <xf borderId="0" fillId="2" fontId="1" numFmtId="164" xfId="0" applyAlignment="1" applyFont="1" applyNumberFormat="1">
      <alignment readingOrder="0" shrinkToFit="0" wrapText="1"/>
    </xf>
    <xf borderId="0" fillId="0" fontId="3" numFmtId="0" xfId="0" applyAlignment="1" applyFont="1">
      <alignment readingOrder="0" shrinkToFit="0" wrapText="1"/>
    </xf>
    <xf borderId="0" fillId="0" fontId="1" numFmtId="0" xfId="0" applyAlignment="1" applyFont="1">
      <alignment shrinkToFit="0" wrapText="1"/>
    </xf>
    <xf borderId="0" fillId="0" fontId="4" numFmtId="0" xfId="0" applyAlignment="1" applyFont="1">
      <alignment readingOrder="0" shrinkToFit="0" wrapText="1"/>
    </xf>
    <xf borderId="0" fillId="0" fontId="5" numFmtId="0" xfId="0" applyAlignment="1" applyFont="1">
      <alignment readingOrder="0" shrinkToFit="0" vertical="bottom" wrapText="1"/>
    </xf>
    <xf borderId="0" fillId="2" fontId="5" numFmtId="0" xfId="0" applyAlignment="1" applyFont="1">
      <alignment shrinkToFit="0" vertical="bottom" wrapText="1"/>
    </xf>
    <xf borderId="0" fillId="0" fontId="5" numFmtId="0" xfId="0" applyAlignment="1" applyFont="1">
      <alignment shrinkToFit="0" vertical="bottom" wrapText="1"/>
    </xf>
    <xf borderId="0" fillId="0" fontId="4" numFmtId="164" xfId="0" applyAlignment="1" applyFont="1" applyNumberFormat="1">
      <alignment readingOrder="0" shrinkToFit="0" wrapText="1"/>
    </xf>
    <xf borderId="0" fillId="2" fontId="4" numFmtId="164" xfId="0" applyAlignment="1" applyFont="1" applyNumberFormat="1">
      <alignment readingOrder="0" shrinkToFit="0" wrapText="1"/>
    </xf>
    <xf borderId="0" fillId="0" fontId="1" numFmtId="164" xfId="0" applyAlignment="1" applyFont="1" applyNumberFormat="1">
      <alignment shrinkToFit="0" wrapText="1"/>
    </xf>
    <xf borderId="0" fillId="0" fontId="4" numFmtId="164" xfId="0" applyAlignment="1" applyFont="1" applyNumberFormat="1">
      <alignment shrinkToFit="0" wrapText="1"/>
    </xf>
    <xf borderId="0" fillId="3" fontId="6" numFmtId="0" xfId="0" applyAlignment="1" applyFill="1" applyFont="1">
      <alignment horizontal="lef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hidden="1" min="2" max="5" width="12.63"/>
    <col customWidth="1" min="6" max="7" width="14.13"/>
    <col customWidth="1" min="8" max="8" width="16.25"/>
    <col customWidth="1" min="9" max="9" width="37.5"/>
  </cols>
  <sheetData>
    <row r="1">
      <c r="A1" s="1" t="s">
        <v>0</v>
      </c>
      <c r="B1" s="1" t="s">
        <v>1</v>
      </c>
      <c r="C1" s="1" t="s">
        <v>2</v>
      </c>
      <c r="D1" s="1" t="s">
        <v>3</v>
      </c>
      <c r="E1" s="1" t="s">
        <v>4</v>
      </c>
      <c r="F1" s="2" t="s">
        <v>5</v>
      </c>
      <c r="G1" s="2" t="s">
        <v>6</v>
      </c>
      <c r="H1" s="3" t="s">
        <v>7</v>
      </c>
      <c r="I1" s="4" t="s">
        <v>8</v>
      </c>
    </row>
    <row r="2">
      <c r="A2" s="1" t="s">
        <v>9</v>
      </c>
      <c r="B2" s="1">
        <v>3839255.183493</v>
      </c>
      <c r="C2" s="1">
        <v>4380040.8864936</v>
      </c>
      <c r="D2" s="1">
        <v>4374500.97647678</v>
      </c>
      <c r="E2" s="1">
        <v>4039786.4164674</v>
      </c>
      <c r="F2" s="5">
        <v>1.6642583E7</v>
      </c>
      <c r="G2" s="5">
        <v>1.69558942749312E7</v>
      </c>
      <c r="H2" s="6">
        <f>F2-G2</f>
        <v>-313311.2749</v>
      </c>
      <c r="I2" s="1" t="s">
        <v>10</v>
      </c>
    </row>
    <row r="3">
      <c r="A3" s="1" t="s">
        <v>11</v>
      </c>
      <c r="B3" s="1">
        <v>7481628.13054777</v>
      </c>
      <c r="C3" s="1">
        <v>7694989.46158447</v>
      </c>
      <c r="D3" s="1">
        <v>7876579.17117733</v>
      </c>
      <c r="E3" s="1">
        <v>8478006.20433693</v>
      </c>
      <c r="F3" s="5">
        <v>3.15312029676465E7</v>
      </c>
      <c r="G3" s="5">
        <v>3.20858176113753E7</v>
      </c>
      <c r="H3" s="6">
        <v>-554614.643728873</v>
      </c>
      <c r="I3" s="1" t="s">
        <v>12</v>
      </c>
    </row>
    <row r="4">
      <c r="A4" s="1" t="s">
        <v>13</v>
      </c>
      <c r="B4" s="1">
        <v>-676063.632</v>
      </c>
      <c r="C4" s="1">
        <v>-387323.0</v>
      </c>
      <c r="D4" s="1">
        <v>-82677.0</v>
      </c>
      <c r="E4" s="1">
        <v>0.0</v>
      </c>
      <c r="F4" s="5">
        <v>-1146063.632</v>
      </c>
      <c r="G4" s="5">
        <v>-1150175.98</v>
      </c>
      <c r="H4" s="6">
        <v>4112.348</v>
      </c>
      <c r="I4" s="1" t="s">
        <v>14</v>
      </c>
    </row>
    <row r="5">
      <c r="A5" s="1" t="s">
        <v>15</v>
      </c>
      <c r="B5" s="1">
        <v>1470577.9</v>
      </c>
      <c r="C5" s="1">
        <v>1966842.61</v>
      </c>
      <c r="D5" s="1">
        <v>1946325.97</v>
      </c>
      <c r="E5" s="1">
        <v>2172219.96</v>
      </c>
      <c r="F5" s="5">
        <v>7500103.734</v>
      </c>
      <c r="G5" s="5">
        <v>6846388.5</v>
      </c>
      <c r="H5" s="6">
        <f>F5-G5</f>
        <v>653715.234</v>
      </c>
      <c r="I5" s="7" t="s">
        <v>16</v>
      </c>
    </row>
    <row r="6">
      <c r="A6" s="1" t="s">
        <v>17</v>
      </c>
      <c r="B6" s="1">
        <v>273727.89</v>
      </c>
      <c r="C6" s="1">
        <v>296385.0</v>
      </c>
      <c r="D6" s="1">
        <v>309778.0</v>
      </c>
      <c r="E6" s="1">
        <v>274569.0</v>
      </c>
      <c r="F6" s="5">
        <v>1154459.89</v>
      </c>
      <c r="G6" s="5">
        <v>1155362.265</v>
      </c>
      <c r="H6" s="6">
        <v>-902.375</v>
      </c>
      <c r="I6" s="8"/>
    </row>
    <row r="7">
      <c r="A7" s="1" t="s">
        <v>18</v>
      </c>
      <c r="B7" s="1">
        <v>824721.07</v>
      </c>
      <c r="C7" s="1">
        <v>739011.42</v>
      </c>
      <c r="D7" s="1">
        <v>698924.42</v>
      </c>
      <c r="E7" s="1">
        <v>712422.42</v>
      </c>
      <c r="F7" s="5">
        <v>2975079.33</v>
      </c>
      <c r="G7" s="5">
        <v>5161273.51</v>
      </c>
      <c r="H7" s="6">
        <v>-2186194.18</v>
      </c>
      <c r="I7" s="1" t="s">
        <v>19</v>
      </c>
    </row>
    <row r="8">
      <c r="A8" s="1" t="s">
        <v>20</v>
      </c>
      <c r="B8" s="1">
        <v>2676047.668</v>
      </c>
      <c r="C8" s="1">
        <v>2214013.07</v>
      </c>
      <c r="D8" s="1">
        <v>2515446.72</v>
      </c>
      <c r="E8" s="1">
        <v>2461059.62</v>
      </c>
      <c r="F8" s="5">
        <v>9891567.0</v>
      </c>
      <c r="G8" s="5">
        <v>1.0045950791E7</v>
      </c>
      <c r="H8" s="6">
        <v>-154384.0</v>
      </c>
      <c r="I8" s="1" t="s">
        <v>21</v>
      </c>
    </row>
    <row r="9">
      <c r="A9" s="1" t="s">
        <v>22</v>
      </c>
      <c r="B9" s="1">
        <v>1.9484537785E7</v>
      </c>
      <c r="C9" s="1">
        <v>1.9809558E7</v>
      </c>
      <c r="D9" s="1">
        <v>2.0439331E7</v>
      </c>
      <c r="E9" s="1">
        <v>2.0291899E7</v>
      </c>
      <c r="F9" s="5">
        <v>8.0001575785E7</v>
      </c>
      <c r="G9" s="5">
        <v>7.9678031481E7</v>
      </c>
      <c r="H9" s="6">
        <v>323544.304</v>
      </c>
      <c r="I9" s="8"/>
    </row>
    <row r="10">
      <c r="A10" s="1" t="s">
        <v>23</v>
      </c>
      <c r="B10" s="1">
        <v>1.352458868033E7</v>
      </c>
      <c r="C10" s="1">
        <v>1.423807477369E7</v>
      </c>
      <c r="D10" s="1">
        <v>1.428645842499E7</v>
      </c>
      <c r="E10" s="1">
        <v>1.387566783183E7</v>
      </c>
      <c r="F10" s="5">
        <v>5.568949611084E7</v>
      </c>
      <c r="G10" s="5">
        <v>5.4332543440206E7</v>
      </c>
      <c r="H10" s="6">
        <f>F10-G10</f>
        <v>1356952.671</v>
      </c>
      <c r="I10" s="1" t="s">
        <v>24</v>
      </c>
    </row>
    <row r="11">
      <c r="A11" s="1" t="s">
        <v>25</v>
      </c>
      <c r="B11" s="1">
        <v>3560378.996</v>
      </c>
      <c r="C11" s="1">
        <v>3653829.718</v>
      </c>
      <c r="D11" s="1">
        <v>3456216.985696</v>
      </c>
      <c r="E11" s="1">
        <v>3553063.941088</v>
      </c>
      <c r="F11" s="5">
        <v>1.4223489640784E7</v>
      </c>
      <c r="G11" s="5">
        <v>1.3417009250784E7</v>
      </c>
      <c r="H11" s="6">
        <v>806480.39</v>
      </c>
      <c r="I11" s="1" t="s">
        <v>26</v>
      </c>
    </row>
    <row r="12">
      <c r="A12" s="1" t="s">
        <v>27</v>
      </c>
      <c r="B12" s="1">
        <v>716078.709</v>
      </c>
      <c r="C12" s="1">
        <v>603174.28</v>
      </c>
      <c r="D12" s="1">
        <v>766956.28</v>
      </c>
      <c r="E12" s="1">
        <v>768232.28</v>
      </c>
      <c r="F12" s="5">
        <v>2854441.549</v>
      </c>
      <c r="G12" s="5">
        <v>2856954.14</v>
      </c>
      <c r="H12" s="6">
        <v>-2512.591</v>
      </c>
      <c r="I12" s="8"/>
    </row>
  </sheetData>
  <autoFilter ref="$A$1:$I$12"/>
  <hyperlinks>
    <hyperlink display="See Opex SLT Projects Variance to Prior Outlook tab" location="'FY24 Opex SLT Projects Variance'!A1" ref="I5"/>
  </hyperlin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75"/>
  <cols>
    <col customWidth="1" min="1" max="1" width="16.5"/>
    <col customWidth="1" min="2" max="2" width="21.25"/>
    <col customWidth="1" min="3" max="3" width="13.75"/>
    <col hidden="1" min="4" max="7" width="12.63"/>
    <col customWidth="1" min="8" max="9" width="14.13"/>
    <col customWidth="1" min="10" max="10" width="15.88"/>
    <col customWidth="1" min="11" max="11" width="55.88"/>
  </cols>
  <sheetData>
    <row r="1">
      <c r="A1" s="9" t="s">
        <v>28</v>
      </c>
      <c r="B1" s="9" t="s">
        <v>29</v>
      </c>
      <c r="C1" s="9" t="s">
        <v>0</v>
      </c>
      <c r="D1" s="9" t="s">
        <v>1</v>
      </c>
      <c r="E1" s="9" t="s">
        <v>2</v>
      </c>
      <c r="F1" s="9" t="s">
        <v>3</v>
      </c>
      <c r="G1" s="9" t="s">
        <v>4</v>
      </c>
      <c r="H1" s="10" t="s">
        <v>5</v>
      </c>
      <c r="I1" s="10" t="s">
        <v>6</v>
      </c>
      <c r="J1" s="11" t="s">
        <v>7</v>
      </c>
      <c r="K1" s="12" t="s">
        <v>8</v>
      </c>
    </row>
    <row r="2">
      <c r="A2" s="9" t="s">
        <v>30</v>
      </c>
      <c r="B2" s="9" t="s">
        <v>31</v>
      </c>
      <c r="C2" s="9" t="s">
        <v>9</v>
      </c>
      <c r="D2" s="13">
        <v>680068.564107</v>
      </c>
      <c r="E2" s="13">
        <v>734849.961321</v>
      </c>
      <c r="F2" s="13">
        <v>736028.470044</v>
      </c>
      <c r="G2" s="13">
        <v>723721.817031</v>
      </c>
      <c r="H2" s="13">
        <v>2874668.812503</v>
      </c>
      <c r="I2" s="13">
        <v>2915559.686745</v>
      </c>
      <c r="J2" s="14">
        <v>-40890.874242</v>
      </c>
      <c r="K2" s="13" t="s">
        <v>32</v>
      </c>
    </row>
    <row r="3">
      <c r="A3" s="9" t="s">
        <v>30</v>
      </c>
      <c r="B3" s="9" t="s">
        <v>31</v>
      </c>
      <c r="C3" s="9" t="s">
        <v>11</v>
      </c>
      <c r="D3" s="13">
        <v>356283.32</v>
      </c>
      <c r="E3" s="13">
        <v>374598.629</v>
      </c>
      <c r="F3" s="13">
        <v>392726.26175</v>
      </c>
      <c r="G3" s="13">
        <v>423562.417</v>
      </c>
      <c r="H3" s="13">
        <v>1547170.62775</v>
      </c>
      <c r="I3" s="13">
        <v>1545673.82675</v>
      </c>
      <c r="J3" s="14">
        <v>1496.801</v>
      </c>
      <c r="K3" s="13"/>
    </row>
    <row r="4">
      <c r="A4" s="9" t="s">
        <v>30</v>
      </c>
      <c r="B4" s="9" t="s">
        <v>31</v>
      </c>
      <c r="C4" s="9" t="s">
        <v>15</v>
      </c>
      <c r="D4" s="13">
        <v>58738.46</v>
      </c>
      <c r="E4" s="13">
        <v>184480.0</v>
      </c>
      <c r="F4" s="13">
        <v>0.0</v>
      </c>
      <c r="G4" s="13">
        <v>0.0</v>
      </c>
      <c r="H4" s="13">
        <v>243218.46</v>
      </c>
      <c r="I4" s="13">
        <v>271553.25</v>
      </c>
      <c r="J4" s="14">
        <v>-28334.79</v>
      </c>
      <c r="K4" s="13" t="s">
        <v>33</v>
      </c>
    </row>
    <row r="5">
      <c r="A5" s="9" t="s">
        <v>30</v>
      </c>
      <c r="B5" s="9" t="s">
        <v>31</v>
      </c>
      <c r="C5" s="9" t="s">
        <v>22</v>
      </c>
      <c r="D5" s="13">
        <v>810744.714</v>
      </c>
      <c r="E5" s="13">
        <v>868051.0</v>
      </c>
      <c r="F5" s="13">
        <v>892788.0</v>
      </c>
      <c r="G5" s="13">
        <v>892622.0</v>
      </c>
      <c r="H5" s="13">
        <v>3464205.714</v>
      </c>
      <c r="I5" s="13">
        <v>3379004.93</v>
      </c>
      <c r="J5" s="14">
        <v>85200.784</v>
      </c>
      <c r="K5" s="13" t="s">
        <v>34</v>
      </c>
    </row>
    <row r="6">
      <c r="A6" s="9" t="s">
        <v>30</v>
      </c>
      <c r="B6" s="9" t="s">
        <v>31</v>
      </c>
      <c r="C6" s="9" t="s">
        <v>23</v>
      </c>
      <c r="D6" s="13">
        <v>886326.24</v>
      </c>
      <c r="E6" s="13">
        <v>941348.16</v>
      </c>
      <c r="F6" s="13">
        <v>838809.5033</v>
      </c>
      <c r="G6" s="13">
        <v>842980.5999</v>
      </c>
      <c r="H6" s="13">
        <v>3509464.5032</v>
      </c>
      <c r="I6" s="13">
        <v>3396275.8932</v>
      </c>
      <c r="J6" s="14">
        <v>113188.61</v>
      </c>
      <c r="K6" s="13" t="s">
        <v>35</v>
      </c>
    </row>
    <row r="7">
      <c r="A7" s="9" t="s">
        <v>30</v>
      </c>
      <c r="B7" s="9" t="s">
        <v>31</v>
      </c>
      <c r="C7" s="9" t="s">
        <v>25</v>
      </c>
      <c r="D7" s="13">
        <v>399320.9</v>
      </c>
      <c r="E7" s="13">
        <v>388440.0</v>
      </c>
      <c r="F7" s="13">
        <v>418302.0</v>
      </c>
      <c r="G7" s="13">
        <v>418302.0</v>
      </c>
      <c r="H7" s="13">
        <v>1624364.9</v>
      </c>
      <c r="I7" s="13">
        <v>1677832.55</v>
      </c>
      <c r="J7" s="14">
        <v>-53467.65</v>
      </c>
      <c r="K7" s="13" t="s">
        <v>36</v>
      </c>
    </row>
    <row r="8">
      <c r="A8" s="9" t="s">
        <v>30</v>
      </c>
      <c r="B8" s="9" t="s">
        <v>37</v>
      </c>
      <c r="C8" s="9" t="s">
        <v>11</v>
      </c>
      <c r="D8" s="13">
        <v>953058.05274</v>
      </c>
      <c r="E8" s="13">
        <v>993111.094057333</v>
      </c>
      <c r="F8" s="13">
        <v>1018668.633924</v>
      </c>
      <c r="G8" s="13">
        <v>1051189.22252233</v>
      </c>
      <c r="H8" s="13">
        <v>4016027.00324366</v>
      </c>
      <c r="I8" s="13">
        <v>3989780.82221666</v>
      </c>
      <c r="J8" s="14">
        <v>26246.181027</v>
      </c>
      <c r="K8" s="13" t="s">
        <v>38</v>
      </c>
    </row>
    <row r="9">
      <c r="A9" s="9" t="s">
        <v>30</v>
      </c>
      <c r="B9" s="9" t="s">
        <v>37</v>
      </c>
      <c r="C9" s="9" t="s">
        <v>15</v>
      </c>
      <c r="D9" s="13">
        <v>16602.58</v>
      </c>
      <c r="E9" s="13">
        <v>162611.21</v>
      </c>
      <c r="F9" s="13">
        <v>162464.35</v>
      </c>
      <c r="G9" s="13">
        <v>108095.35</v>
      </c>
      <c r="H9" s="13">
        <v>553773.44</v>
      </c>
      <c r="I9" s="13">
        <v>341051.66</v>
      </c>
      <c r="J9" s="14">
        <f>H9-I9</f>
        <v>212721.78</v>
      </c>
      <c r="K9" s="13" t="s">
        <v>39</v>
      </c>
    </row>
    <row r="10">
      <c r="A10" s="9" t="s">
        <v>30</v>
      </c>
      <c r="B10" s="9" t="s">
        <v>37</v>
      </c>
      <c r="C10" s="9" t="s">
        <v>18</v>
      </c>
      <c r="D10" s="13">
        <v>0.0</v>
      </c>
      <c r="E10" s="13">
        <v>0.0</v>
      </c>
      <c r="F10" s="13">
        <v>0.0</v>
      </c>
      <c r="G10" s="13">
        <v>0.0</v>
      </c>
      <c r="H10" s="13">
        <v>0.0</v>
      </c>
      <c r="I10" s="13">
        <v>728080.96</v>
      </c>
      <c r="J10" s="14">
        <v>-728080.96</v>
      </c>
      <c r="K10" s="13" t="s">
        <v>40</v>
      </c>
    </row>
    <row r="11">
      <c r="A11" s="9" t="s">
        <v>30</v>
      </c>
      <c r="B11" s="9" t="s">
        <v>37</v>
      </c>
      <c r="C11" s="9" t="s">
        <v>22</v>
      </c>
      <c r="D11" s="13">
        <v>254014.98</v>
      </c>
      <c r="E11" s="13">
        <v>214058.0</v>
      </c>
      <c r="F11" s="13">
        <v>219625.0</v>
      </c>
      <c r="G11" s="13">
        <v>219625.0</v>
      </c>
      <c r="H11" s="13">
        <v>907322.98</v>
      </c>
      <c r="I11" s="13">
        <v>902404.64</v>
      </c>
      <c r="J11" s="14">
        <v>4918.34</v>
      </c>
      <c r="K11" s="13"/>
    </row>
    <row r="12">
      <c r="A12" s="9" t="s">
        <v>30</v>
      </c>
      <c r="B12" s="9" t="s">
        <v>37</v>
      </c>
      <c r="C12" s="9" t="s">
        <v>23</v>
      </c>
      <c r="D12" s="13">
        <v>66253.88</v>
      </c>
      <c r="E12" s="13">
        <v>53064.03</v>
      </c>
      <c r="F12" s="13">
        <v>113064.03</v>
      </c>
      <c r="G12" s="13">
        <v>53064.03</v>
      </c>
      <c r="H12" s="13">
        <v>297508.97</v>
      </c>
      <c r="I12" s="13">
        <v>0.0</v>
      </c>
      <c r="J12" s="14">
        <f>H12-I12</f>
        <v>297508.97</v>
      </c>
      <c r="K12" s="13" t="s">
        <v>41</v>
      </c>
    </row>
    <row r="13">
      <c r="A13" s="9" t="s">
        <v>30</v>
      </c>
      <c r="B13" s="9" t="s">
        <v>37</v>
      </c>
      <c r="C13" s="9" t="s">
        <v>25</v>
      </c>
      <c r="D13" s="13">
        <v>4345.38</v>
      </c>
      <c r="E13" s="13">
        <v>20800.0</v>
      </c>
      <c r="F13" s="13">
        <v>20800.0</v>
      </c>
      <c r="G13" s="13">
        <v>20800.0</v>
      </c>
      <c r="H13" s="13">
        <v>66745.38</v>
      </c>
      <c r="I13" s="13">
        <v>88458.79</v>
      </c>
      <c r="J13" s="14">
        <v>-21713.41</v>
      </c>
      <c r="K13" s="13" t="s">
        <v>42</v>
      </c>
    </row>
    <row r="14">
      <c r="A14" s="9" t="s">
        <v>30</v>
      </c>
      <c r="B14" s="9" t="s">
        <v>43</v>
      </c>
      <c r="C14" s="9" t="s">
        <v>15</v>
      </c>
      <c r="D14" s="13">
        <v>110799.44</v>
      </c>
      <c r="E14" s="13">
        <v>148628.45</v>
      </c>
      <c r="F14" s="13">
        <v>137902.29</v>
      </c>
      <c r="G14" s="13">
        <v>137901.28</v>
      </c>
      <c r="H14" s="13">
        <v>535231.46</v>
      </c>
      <c r="I14" s="13">
        <v>522391.06</v>
      </c>
      <c r="J14" s="14">
        <v>12840.4</v>
      </c>
      <c r="K14" s="13" t="s">
        <v>44</v>
      </c>
    </row>
    <row r="15">
      <c r="A15" s="9" t="s">
        <v>30</v>
      </c>
      <c r="B15" s="9" t="s">
        <v>43</v>
      </c>
      <c r="C15" s="9" t="s">
        <v>18</v>
      </c>
      <c r="D15" s="13">
        <v>0.0</v>
      </c>
      <c r="E15" s="13">
        <v>0.0</v>
      </c>
      <c r="F15" s="13">
        <v>0.0</v>
      </c>
      <c r="G15" s="13">
        <v>0.0</v>
      </c>
      <c r="H15" s="13">
        <v>0.0</v>
      </c>
      <c r="I15" s="13">
        <v>569864.38</v>
      </c>
      <c r="J15" s="14">
        <v>-569864.38</v>
      </c>
      <c r="K15" s="13" t="s">
        <v>40</v>
      </c>
    </row>
    <row r="16">
      <c r="A16" s="9" t="s">
        <v>30</v>
      </c>
      <c r="B16" s="9" t="s">
        <v>43</v>
      </c>
      <c r="C16" s="9" t="s">
        <v>22</v>
      </c>
      <c r="D16" s="13">
        <v>828340.49</v>
      </c>
      <c r="E16" s="13">
        <v>811707.0</v>
      </c>
      <c r="F16" s="13">
        <v>834562.0</v>
      </c>
      <c r="G16" s="13">
        <v>808026.0</v>
      </c>
      <c r="H16" s="13">
        <v>3282635.49</v>
      </c>
      <c r="I16" s="13">
        <v>3228950.435</v>
      </c>
      <c r="J16" s="14">
        <v>53685.055</v>
      </c>
      <c r="K16" s="13" t="s">
        <v>45</v>
      </c>
    </row>
    <row r="17">
      <c r="A17" s="9" t="s">
        <v>30</v>
      </c>
      <c r="B17" s="9" t="s">
        <v>43</v>
      </c>
      <c r="C17" s="9" t="s">
        <v>23</v>
      </c>
      <c r="D17" s="13">
        <v>37679.99</v>
      </c>
      <c r="E17" s="13">
        <v>340879.0</v>
      </c>
      <c r="F17" s="13">
        <v>67295.0</v>
      </c>
      <c r="G17" s="13">
        <v>86293.0</v>
      </c>
      <c r="H17" s="13">
        <v>532146.99</v>
      </c>
      <c r="I17" s="13">
        <v>0.0</v>
      </c>
      <c r="J17" s="14">
        <v>532146.99</v>
      </c>
      <c r="K17" s="13" t="s">
        <v>41</v>
      </c>
    </row>
    <row r="18">
      <c r="A18" s="9" t="s">
        <v>30</v>
      </c>
      <c r="B18" s="9" t="s">
        <v>43</v>
      </c>
      <c r="C18" s="9" t="s">
        <v>25</v>
      </c>
      <c r="D18" s="13">
        <v>108237.57</v>
      </c>
      <c r="E18" s="13">
        <v>180983.83</v>
      </c>
      <c r="F18" s="13">
        <v>112925.53</v>
      </c>
      <c r="G18" s="13">
        <v>93877.05</v>
      </c>
      <c r="H18" s="13">
        <v>496023.98</v>
      </c>
      <c r="I18" s="13">
        <v>5979.23</v>
      </c>
      <c r="J18" s="14">
        <v>490044.75</v>
      </c>
      <c r="K18" s="13" t="s">
        <v>41</v>
      </c>
    </row>
    <row r="19">
      <c r="A19" s="1" t="s">
        <v>46</v>
      </c>
      <c r="B19" s="1" t="s">
        <v>47</v>
      </c>
      <c r="C19" s="1" t="s">
        <v>9</v>
      </c>
      <c r="D19" s="5">
        <v>711772.92933</v>
      </c>
      <c r="E19" s="5">
        <v>1032602.47368</v>
      </c>
      <c r="F19" s="5">
        <v>803439.29903</v>
      </c>
      <c r="G19" s="5">
        <v>728049.14251</v>
      </c>
      <c r="H19" s="5">
        <v>3275863.84455</v>
      </c>
      <c r="I19" s="5">
        <v>3382635.69657</v>
      </c>
      <c r="J19" s="6">
        <v>-106771.85202</v>
      </c>
      <c r="K19" s="5" t="s">
        <v>48</v>
      </c>
    </row>
    <row r="20">
      <c r="A20" s="1" t="s">
        <v>46</v>
      </c>
      <c r="B20" s="1" t="s">
        <v>47</v>
      </c>
      <c r="C20" s="1" t="s">
        <v>11</v>
      </c>
      <c r="D20" s="5">
        <v>3751056.45744444</v>
      </c>
      <c r="E20" s="5">
        <v>3869943.41366666</v>
      </c>
      <c r="F20" s="5">
        <v>3921046.77666666</v>
      </c>
      <c r="G20" s="5">
        <v>4106012.74080555</v>
      </c>
      <c r="H20" s="5">
        <v>1.56480593885833E7</v>
      </c>
      <c r="I20" s="5">
        <v>1.55998755601111E7</v>
      </c>
      <c r="J20" s="6">
        <v>48183.8284722222</v>
      </c>
      <c r="K20" s="5" t="s">
        <v>49</v>
      </c>
    </row>
    <row r="21">
      <c r="A21" s="1" t="s">
        <v>46</v>
      </c>
      <c r="B21" s="1" t="s">
        <v>47</v>
      </c>
      <c r="C21" s="1" t="s">
        <v>15</v>
      </c>
      <c r="D21" s="5">
        <v>371430.22</v>
      </c>
      <c r="E21" s="5">
        <v>292909.0</v>
      </c>
      <c r="F21" s="5">
        <v>221242.0</v>
      </c>
      <c r="G21" s="5">
        <v>253742.0</v>
      </c>
      <c r="H21" s="5">
        <v>1145698.22</v>
      </c>
      <c r="I21" s="5">
        <v>1142524.27</v>
      </c>
      <c r="J21" s="6">
        <f>H21-I21</f>
        <v>3173.95</v>
      </c>
      <c r="K21" s="5"/>
    </row>
    <row r="22">
      <c r="A22" s="1" t="s">
        <v>46</v>
      </c>
      <c r="B22" s="1" t="s">
        <v>47</v>
      </c>
      <c r="C22" s="1" t="s">
        <v>22</v>
      </c>
      <c r="D22" s="5">
        <v>1928412.297</v>
      </c>
      <c r="E22" s="5">
        <v>2029621.0</v>
      </c>
      <c r="F22" s="5">
        <v>2043607.0</v>
      </c>
      <c r="G22" s="5">
        <v>2043607.0</v>
      </c>
      <c r="H22" s="5">
        <v>8045247.297</v>
      </c>
      <c r="I22" s="5">
        <v>8101634.487</v>
      </c>
      <c r="J22" s="6">
        <v>-56387.19</v>
      </c>
      <c r="K22" s="5" t="s">
        <v>50</v>
      </c>
    </row>
    <row r="23">
      <c r="A23" s="1" t="s">
        <v>46</v>
      </c>
      <c r="B23" s="1" t="s">
        <v>47</v>
      </c>
      <c r="C23" s="1" t="s">
        <v>23</v>
      </c>
      <c r="D23" s="5">
        <v>3418928.39</v>
      </c>
      <c r="E23" s="5">
        <v>3777844.99</v>
      </c>
      <c r="F23" s="5">
        <v>3842479.79</v>
      </c>
      <c r="G23" s="5">
        <v>4022171.87687</v>
      </c>
      <c r="H23" s="5">
        <v>1.506142504687E7</v>
      </c>
      <c r="I23" s="5">
        <v>1.504980243687E7</v>
      </c>
      <c r="J23" s="6">
        <v>11622.61</v>
      </c>
      <c r="K23" s="5" t="s">
        <v>51</v>
      </c>
    </row>
    <row r="24">
      <c r="A24" s="1" t="s">
        <v>46</v>
      </c>
      <c r="B24" s="1" t="s">
        <v>47</v>
      </c>
      <c r="C24" s="1" t="s">
        <v>25</v>
      </c>
      <c r="D24" s="5">
        <v>803605.65</v>
      </c>
      <c r="E24" s="5">
        <v>664577.6</v>
      </c>
      <c r="F24" s="5">
        <v>690781.47</v>
      </c>
      <c r="G24" s="5">
        <v>764035.47</v>
      </c>
      <c r="H24" s="5">
        <v>2923000.19</v>
      </c>
      <c r="I24" s="5">
        <v>2915317.03</v>
      </c>
      <c r="J24" s="6">
        <v>7683.16</v>
      </c>
      <c r="K24" s="5" t="s">
        <v>52</v>
      </c>
    </row>
    <row r="25">
      <c r="A25" s="1" t="s">
        <v>46</v>
      </c>
      <c r="B25" s="1" t="s">
        <v>53</v>
      </c>
      <c r="C25" s="1" t="s">
        <v>9</v>
      </c>
      <c r="D25" s="5">
        <v>284644.365204</v>
      </c>
      <c r="E25" s="5">
        <v>350895.61924</v>
      </c>
      <c r="F25" s="5">
        <v>343164.413533</v>
      </c>
      <c r="G25" s="5">
        <v>293415.397217</v>
      </c>
      <c r="H25" s="5">
        <v>1272119.795194</v>
      </c>
      <c r="I25" s="5">
        <v>1276822.815838</v>
      </c>
      <c r="J25" s="6">
        <v>-4703.020644</v>
      </c>
      <c r="K25" s="5" t="s">
        <v>54</v>
      </c>
    </row>
    <row r="26">
      <c r="A26" s="1" t="s">
        <v>46</v>
      </c>
      <c r="B26" s="1" t="s">
        <v>53</v>
      </c>
      <c r="C26" s="1" t="s">
        <v>11</v>
      </c>
      <c r="D26" s="5">
        <v>69795.64</v>
      </c>
      <c r="E26" s="5">
        <v>57631.36</v>
      </c>
      <c r="F26" s="5">
        <v>62052.145</v>
      </c>
      <c r="G26" s="5">
        <v>67868.695</v>
      </c>
      <c r="H26" s="5">
        <v>257347.84</v>
      </c>
      <c r="I26" s="5">
        <v>345971.96</v>
      </c>
      <c r="J26" s="6">
        <v>-88624.12</v>
      </c>
      <c r="K26" s="5" t="s">
        <v>55</v>
      </c>
    </row>
    <row r="27">
      <c r="A27" s="1" t="s">
        <v>46</v>
      </c>
      <c r="B27" s="1" t="s">
        <v>53</v>
      </c>
      <c r="C27" s="1" t="s">
        <v>15</v>
      </c>
      <c r="D27" s="5">
        <v>159727.96</v>
      </c>
      <c r="E27" s="5">
        <v>145415.4</v>
      </c>
      <c r="F27" s="5">
        <v>145415.4</v>
      </c>
      <c r="G27" s="5">
        <v>140915.4</v>
      </c>
      <c r="H27" s="5">
        <v>591474.16</v>
      </c>
      <c r="I27" s="5">
        <v>581552.23</v>
      </c>
      <c r="J27" s="6">
        <v>9921.93</v>
      </c>
      <c r="K27" s="5" t="s">
        <v>56</v>
      </c>
    </row>
    <row r="28">
      <c r="A28" s="1" t="s">
        <v>46</v>
      </c>
      <c r="B28" s="1" t="s">
        <v>53</v>
      </c>
      <c r="C28" s="1" t="s">
        <v>22</v>
      </c>
      <c r="D28" s="5">
        <v>517067.9</v>
      </c>
      <c r="E28" s="5">
        <v>620276.0</v>
      </c>
      <c r="F28" s="5">
        <v>627622.0</v>
      </c>
      <c r="G28" s="5">
        <v>595314.0</v>
      </c>
      <c r="H28" s="5">
        <v>2360279.9</v>
      </c>
      <c r="I28" s="5">
        <v>2334638.294</v>
      </c>
      <c r="J28" s="6">
        <v>25641.606</v>
      </c>
      <c r="K28" s="5" t="s">
        <v>57</v>
      </c>
    </row>
    <row r="29">
      <c r="A29" s="1" t="s">
        <v>46</v>
      </c>
      <c r="B29" s="1" t="s">
        <v>53</v>
      </c>
      <c r="C29" s="1" t="s">
        <v>23</v>
      </c>
      <c r="D29" s="5">
        <v>570220.51</v>
      </c>
      <c r="E29" s="5">
        <v>628452.99</v>
      </c>
      <c r="F29" s="5">
        <v>559233.65</v>
      </c>
      <c r="G29" s="5">
        <v>632977.65</v>
      </c>
      <c r="H29" s="5">
        <v>2390884.8</v>
      </c>
      <c r="I29" s="5">
        <v>2389971.86</v>
      </c>
      <c r="J29" s="6">
        <v>912.94</v>
      </c>
      <c r="K29" s="5" t="s">
        <v>58</v>
      </c>
    </row>
    <row r="30">
      <c r="A30" s="1" t="s">
        <v>46</v>
      </c>
      <c r="B30" s="1" t="s">
        <v>53</v>
      </c>
      <c r="C30" s="1" t="s">
        <v>25</v>
      </c>
      <c r="D30" s="5">
        <v>217152.57</v>
      </c>
      <c r="E30" s="5">
        <v>169950.01</v>
      </c>
      <c r="F30" s="5">
        <v>175190.61</v>
      </c>
      <c r="G30" s="5">
        <v>175190.61</v>
      </c>
      <c r="H30" s="5">
        <v>737483.8</v>
      </c>
      <c r="I30" s="5">
        <v>687204.0</v>
      </c>
      <c r="J30" s="6">
        <v>50279.8</v>
      </c>
      <c r="K30" s="5" t="s">
        <v>59</v>
      </c>
    </row>
    <row r="31">
      <c r="A31" s="1" t="s">
        <v>46</v>
      </c>
      <c r="B31" s="1" t="s">
        <v>60</v>
      </c>
      <c r="C31" s="1" t="s">
        <v>15</v>
      </c>
      <c r="D31" s="5">
        <v>-21156.85</v>
      </c>
      <c r="E31" s="5">
        <v>0.0</v>
      </c>
      <c r="F31" s="5">
        <v>0.0</v>
      </c>
      <c r="G31" s="5">
        <v>0.0</v>
      </c>
      <c r="H31" s="5">
        <v>-21156.85</v>
      </c>
      <c r="I31" s="5">
        <v>-20947.17</v>
      </c>
      <c r="J31" s="6">
        <v>-209.68</v>
      </c>
      <c r="K31" s="5"/>
    </row>
    <row r="32">
      <c r="A32" s="1" t="s">
        <v>46</v>
      </c>
      <c r="B32" s="1" t="s">
        <v>60</v>
      </c>
      <c r="C32" s="1" t="s">
        <v>18</v>
      </c>
      <c r="D32" s="5">
        <v>0.0</v>
      </c>
      <c r="E32" s="5">
        <v>0.0</v>
      </c>
      <c r="F32" s="5">
        <v>0.0</v>
      </c>
      <c r="G32" s="5">
        <v>0.0</v>
      </c>
      <c r="H32" s="5">
        <v>0.0</v>
      </c>
      <c r="I32" s="5">
        <v>869016.63</v>
      </c>
      <c r="J32" s="6">
        <v>-869016.63</v>
      </c>
      <c r="K32" s="5" t="s">
        <v>40</v>
      </c>
    </row>
    <row r="33">
      <c r="A33" s="1" t="s">
        <v>46</v>
      </c>
      <c r="B33" s="1" t="s">
        <v>60</v>
      </c>
      <c r="C33" s="1" t="s">
        <v>22</v>
      </c>
      <c r="D33" s="5">
        <v>767810.858</v>
      </c>
      <c r="E33" s="5">
        <v>789395.0</v>
      </c>
      <c r="F33" s="5">
        <v>808663.0</v>
      </c>
      <c r="G33" s="5">
        <v>808663.0</v>
      </c>
      <c r="H33" s="5">
        <v>3174531.858</v>
      </c>
      <c r="I33" s="5">
        <v>3140684.324</v>
      </c>
      <c r="J33" s="6">
        <v>33847.534</v>
      </c>
      <c r="K33" s="5" t="s">
        <v>61</v>
      </c>
    </row>
    <row r="34">
      <c r="A34" s="1" t="s">
        <v>46</v>
      </c>
      <c r="B34" s="1" t="s">
        <v>60</v>
      </c>
      <c r="C34" s="1" t="s">
        <v>23</v>
      </c>
      <c r="D34" s="5">
        <v>151299.91</v>
      </c>
      <c r="E34" s="5">
        <v>129552.0</v>
      </c>
      <c r="F34" s="5">
        <v>135551.0</v>
      </c>
      <c r="G34" s="5">
        <v>150579.0</v>
      </c>
      <c r="H34" s="5">
        <v>566981.91</v>
      </c>
      <c r="I34" s="5">
        <v>0.0</v>
      </c>
      <c r="J34" s="6">
        <v>566981.91</v>
      </c>
      <c r="K34" s="5" t="s">
        <v>41</v>
      </c>
    </row>
    <row r="35">
      <c r="A35" s="1" t="s">
        <v>46</v>
      </c>
      <c r="B35" s="1" t="s">
        <v>60</v>
      </c>
      <c r="C35" s="1" t="s">
        <v>25</v>
      </c>
      <c r="D35" s="5">
        <v>219674.14</v>
      </c>
      <c r="E35" s="5">
        <v>222964.66</v>
      </c>
      <c r="F35" s="5">
        <v>210463.66</v>
      </c>
      <c r="G35" s="5">
        <v>210461.66</v>
      </c>
      <c r="H35" s="5">
        <v>863564.12</v>
      </c>
      <c r="I35" s="5">
        <v>565921.16</v>
      </c>
      <c r="J35" s="6">
        <v>297642.96</v>
      </c>
      <c r="K35" s="5" t="s">
        <v>41</v>
      </c>
    </row>
    <row r="36">
      <c r="A36" s="1" t="s">
        <v>62</v>
      </c>
      <c r="B36" s="1" t="s">
        <v>63</v>
      </c>
      <c r="C36" s="1" t="s">
        <v>22</v>
      </c>
      <c r="D36" s="5">
        <v>1185213.046</v>
      </c>
      <c r="E36" s="5">
        <v>1177454.0</v>
      </c>
      <c r="F36" s="5">
        <v>1155245.0</v>
      </c>
      <c r="G36" s="5">
        <v>1138844.0</v>
      </c>
      <c r="H36" s="5">
        <v>4656756.046</v>
      </c>
      <c r="I36" s="5">
        <v>4607125.198</v>
      </c>
      <c r="J36" s="6">
        <v>49630.848</v>
      </c>
      <c r="K36" s="5" t="s">
        <v>64</v>
      </c>
    </row>
    <row r="37">
      <c r="A37" s="1" t="s">
        <v>62</v>
      </c>
      <c r="B37" s="1" t="s">
        <v>65</v>
      </c>
      <c r="C37" s="1" t="s">
        <v>9</v>
      </c>
      <c r="D37" s="5">
        <v>73116.97</v>
      </c>
      <c r="E37" s="5">
        <v>70812.831933</v>
      </c>
      <c r="F37" s="5">
        <v>69834.4869923</v>
      </c>
      <c r="G37" s="5">
        <v>67821.0</v>
      </c>
      <c r="H37" s="5">
        <v>281585.2889253</v>
      </c>
      <c r="I37" s="5">
        <v>279096.2889253</v>
      </c>
      <c r="J37" s="6">
        <v>2489.0</v>
      </c>
      <c r="K37" s="5"/>
    </row>
    <row r="38">
      <c r="A38" s="1" t="s">
        <v>62</v>
      </c>
      <c r="B38" s="1" t="s">
        <v>65</v>
      </c>
      <c r="C38" s="1" t="s">
        <v>11</v>
      </c>
      <c r="D38" s="5">
        <v>13382.42</v>
      </c>
      <c r="E38" s="5">
        <v>13531.12</v>
      </c>
      <c r="F38" s="5">
        <v>13531.12</v>
      </c>
      <c r="G38" s="5">
        <v>13977.2</v>
      </c>
      <c r="H38" s="5">
        <v>54421.86</v>
      </c>
      <c r="I38" s="5">
        <v>54421.03</v>
      </c>
      <c r="J38" s="6">
        <v>0.83</v>
      </c>
      <c r="K38" s="5"/>
    </row>
    <row r="39">
      <c r="A39" s="1" t="s">
        <v>62</v>
      </c>
      <c r="B39" s="1" t="s">
        <v>65</v>
      </c>
      <c r="C39" s="1" t="s">
        <v>13</v>
      </c>
      <c r="D39" s="5">
        <v>-676063.632</v>
      </c>
      <c r="E39" s="5">
        <v>-387323.0</v>
      </c>
      <c r="F39" s="5">
        <v>-82677.0</v>
      </c>
      <c r="G39" s="5">
        <v>0.0</v>
      </c>
      <c r="H39" s="5">
        <v>-1146063.632</v>
      </c>
      <c r="I39" s="5">
        <v>-1150175.98</v>
      </c>
      <c r="J39" s="6">
        <v>4112.348</v>
      </c>
      <c r="K39" s="1" t="s">
        <v>14</v>
      </c>
    </row>
    <row r="40">
      <c r="A40" s="1" t="s">
        <v>62</v>
      </c>
      <c r="B40" s="1" t="s">
        <v>65</v>
      </c>
      <c r="C40" s="1" t="s">
        <v>15</v>
      </c>
      <c r="D40" s="5">
        <v>0.0</v>
      </c>
      <c r="E40" s="5">
        <v>0.0</v>
      </c>
      <c r="F40" s="5">
        <v>0.0</v>
      </c>
      <c r="G40" s="5">
        <v>0.0</v>
      </c>
      <c r="H40" s="5">
        <v>0.0</v>
      </c>
      <c r="I40" s="5">
        <v>0.0</v>
      </c>
      <c r="J40" s="6">
        <v>0.0</v>
      </c>
      <c r="K40" s="15"/>
    </row>
    <row r="41">
      <c r="A41" s="1" t="s">
        <v>62</v>
      </c>
      <c r="B41" s="1" t="s">
        <v>65</v>
      </c>
      <c r="C41" s="1" t="s">
        <v>22</v>
      </c>
      <c r="D41" s="5">
        <v>1383858.181</v>
      </c>
      <c r="E41" s="5">
        <v>1321560.0</v>
      </c>
      <c r="F41" s="5">
        <v>1351684.0</v>
      </c>
      <c r="G41" s="5">
        <v>1322360.0</v>
      </c>
      <c r="H41" s="5">
        <v>5379462.181</v>
      </c>
      <c r="I41" s="5">
        <v>5320927.573</v>
      </c>
      <c r="J41" s="6">
        <v>58534.608</v>
      </c>
      <c r="K41" s="5" t="s">
        <v>66</v>
      </c>
    </row>
    <row r="42">
      <c r="A42" s="1" t="s">
        <v>62</v>
      </c>
      <c r="B42" s="1" t="s">
        <v>65</v>
      </c>
      <c r="C42" s="1" t="s">
        <v>23</v>
      </c>
      <c r="D42" s="5">
        <v>744325.843</v>
      </c>
      <c r="E42" s="5">
        <v>527356.1</v>
      </c>
      <c r="F42" s="5">
        <v>567527.608</v>
      </c>
      <c r="G42" s="5">
        <v>542922.90667</v>
      </c>
      <c r="H42" s="5">
        <v>2382132.45767</v>
      </c>
      <c r="I42" s="5">
        <v>2375708.198006</v>
      </c>
      <c r="J42" s="6">
        <v>6424.259664</v>
      </c>
      <c r="K42" s="5"/>
    </row>
    <row r="43">
      <c r="A43" s="1" t="s">
        <v>62</v>
      </c>
      <c r="B43" s="1" t="s">
        <v>65</v>
      </c>
      <c r="C43" s="1" t="s">
        <v>25</v>
      </c>
      <c r="D43" s="5">
        <v>972173.336</v>
      </c>
      <c r="E43" s="5">
        <v>905498.158</v>
      </c>
      <c r="F43" s="5">
        <v>907140.255696</v>
      </c>
      <c r="G43" s="5">
        <v>908782.691088</v>
      </c>
      <c r="H43" s="5">
        <v>3693594.440784</v>
      </c>
      <c r="I43" s="5">
        <v>3697894.720784</v>
      </c>
      <c r="J43" s="6">
        <v>-4300.28</v>
      </c>
      <c r="K43" s="5" t="s">
        <v>67</v>
      </c>
    </row>
    <row r="44">
      <c r="A44" s="1" t="s">
        <v>62</v>
      </c>
      <c r="B44" s="1" t="s">
        <v>68</v>
      </c>
      <c r="C44" s="1" t="s">
        <v>9</v>
      </c>
      <c r="D44" s="5">
        <v>10981.74593</v>
      </c>
      <c r="E44" s="5">
        <v>9076.1730655</v>
      </c>
      <c r="F44" s="5">
        <v>10445.436259</v>
      </c>
      <c r="G44" s="5">
        <v>8934.8783504</v>
      </c>
      <c r="H44" s="5">
        <v>39438.2336049</v>
      </c>
      <c r="I44" s="5">
        <v>38296.6067244</v>
      </c>
      <c r="J44" s="6">
        <v>1141.6268805</v>
      </c>
      <c r="K44" s="5"/>
    </row>
    <row r="45">
      <c r="A45" s="1" t="s">
        <v>62</v>
      </c>
      <c r="B45" s="1" t="s">
        <v>68</v>
      </c>
      <c r="C45" s="1" t="s">
        <v>11</v>
      </c>
      <c r="D45" s="5">
        <v>17809.02</v>
      </c>
      <c r="E45" s="5">
        <v>18006.9</v>
      </c>
      <c r="F45" s="5">
        <v>13451.04</v>
      </c>
      <c r="G45" s="5">
        <v>36219.68</v>
      </c>
      <c r="H45" s="5">
        <v>85486.64</v>
      </c>
      <c r="I45" s="5">
        <v>97986.83</v>
      </c>
      <c r="J45" s="6">
        <v>-12500.19</v>
      </c>
      <c r="K45" s="5" t="s">
        <v>69</v>
      </c>
    </row>
    <row r="46">
      <c r="A46" s="1" t="s">
        <v>62</v>
      </c>
      <c r="B46" s="1" t="s">
        <v>68</v>
      </c>
      <c r="C46" s="1" t="s">
        <v>15</v>
      </c>
      <c r="D46" s="5">
        <v>-2960.29</v>
      </c>
      <c r="E46" s="5">
        <v>0.0</v>
      </c>
      <c r="F46" s="5">
        <v>0.0</v>
      </c>
      <c r="G46" s="5">
        <v>0.0</v>
      </c>
      <c r="H46" s="5">
        <v>-2960.29</v>
      </c>
      <c r="I46" s="5">
        <v>-3009.75</v>
      </c>
      <c r="J46" s="6">
        <v>49.46</v>
      </c>
      <c r="K46" s="5"/>
    </row>
    <row r="47">
      <c r="A47" s="1" t="s">
        <v>62</v>
      </c>
      <c r="B47" s="1" t="s">
        <v>68</v>
      </c>
      <c r="C47" s="1" t="s">
        <v>22</v>
      </c>
      <c r="D47" s="5">
        <v>249486.998</v>
      </c>
      <c r="E47" s="5">
        <v>247112.0</v>
      </c>
      <c r="F47" s="5">
        <v>253272.0</v>
      </c>
      <c r="G47" s="5">
        <v>249525.0</v>
      </c>
      <c r="H47" s="5">
        <v>999395.998</v>
      </c>
      <c r="I47" s="5">
        <v>1003385.322</v>
      </c>
      <c r="J47" s="6">
        <v>-3989.324</v>
      </c>
      <c r="K47" s="5"/>
    </row>
    <row r="48">
      <c r="A48" s="1" t="s">
        <v>62</v>
      </c>
      <c r="B48" s="1" t="s">
        <v>68</v>
      </c>
      <c r="C48" s="1" t="s">
        <v>23</v>
      </c>
      <c r="D48" s="5">
        <v>1159643.4</v>
      </c>
      <c r="E48" s="5">
        <v>1154025.0417</v>
      </c>
      <c r="F48" s="5">
        <v>1150024.0417</v>
      </c>
      <c r="G48" s="5">
        <v>1150024.0417</v>
      </c>
      <c r="H48" s="5">
        <v>4613716.5251</v>
      </c>
      <c r="I48" s="5">
        <v>4611182.9468</v>
      </c>
      <c r="J48" s="6">
        <v>2533.5783</v>
      </c>
      <c r="K48" s="5" t="s">
        <v>70</v>
      </c>
    </row>
    <row r="49">
      <c r="A49" s="1" t="s">
        <v>62</v>
      </c>
      <c r="B49" s="1" t="s">
        <v>68</v>
      </c>
      <c r="C49" s="1" t="s">
        <v>25</v>
      </c>
      <c r="D49" s="5">
        <v>58727.83</v>
      </c>
      <c r="E49" s="5">
        <v>55919.62</v>
      </c>
      <c r="F49" s="5">
        <v>55918.62</v>
      </c>
      <c r="G49" s="5">
        <v>55918.62</v>
      </c>
      <c r="H49" s="5">
        <v>226484.69</v>
      </c>
      <c r="I49" s="5">
        <v>226552.02</v>
      </c>
      <c r="J49" s="6">
        <v>-67.33</v>
      </c>
      <c r="K49" s="5"/>
    </row>
    <row r="50">
      <c r="A50" s="1" t="s">
        <v>71</v>
      </c>
      <c r="B50" s="1" t="s">
        <v>72</v>
      </c>
      <c r="C50" s="1" t="s">
        <v>9</v>
      </c>
      <c r="D50" s="5">
        <v>60583.864003</v>
      </c>
      <c r="E50" s="5">
        <v>47657.162226</v>
      </c>
      <c r="F50" s="5">
        <v>54177.786124</v>
      </c>
      <c r="G50" s="5">
        <v>46992.687114</v>
      </c>
      <c r="H50" s="5">
        <f>209411.499467-2034</f>
        <v>207377.4995</v>
      </c>
      <c r="I50" s="5">
        <v>203058.68334</v>
      </c>
      <c r="J50" s="6">
        <f>H50-I50</f>
        <v>4318.816127</v>
      </c>
      <c r="K50" s="5"/>
    </row>
    <row r="51">
      <c r="A51" s="1" t="s">
        <v>71</v>
      </c>
      <c r="B51" s="1" t="s">
        <v>72</v>
      </c>
      <c r="C51" s="1" t="s">
        <v>11</v>
      </c>
      <c r="D51" s="5">
        <v>1059570.11</v>
      </c>
      <c r="E51" s="5">
        <v>1111560.062</v>
      </c>
      <c r="F51" s="5">
        <v>1154001.96366666</v>
      </c>
      <c r="G51" s="5">
        <v>1226687.0005</v>
      </c>
      <c r="H51" s="5">
        <v>4551819.13616666</v>
      </c>
      <c r="I51" s="5">
        <v>4557827.03616666</v>
      </c>
      <c r="J51" s="6">
        <v>-6007.89999999999</v>
      </c>
      <c r="K51" s="5"/>
    </row>
    <row r="52">
      <c r="A52" s="1" t="s">
        <v>71</v>
      </c>
      <c r="B52" s="1" t="s">
        <v>72</v>
      </c>
      <c r="C52" s="1" t="s">
        <v>15</v>
      </c>
      <c r="D52" s="5">
        <v>113198.54</v>
      </c>
      <c r="E52" s="5">
        <v>142466.55</v>
      </c>
      <c r="F52" s="5">
        <v>141554.32</v>
      </c>
      <c r="G52" s="5">
        <v>148634.32</v>
      </c>
      <c r="H52" s="5">
        <v>545853.73</v>
      </c>
      <c r="I52" s="5">
        <v>542042.81</v>
      </c>
      <c r="J52" s="6">
        <v>3810.92</v>
      </c>
      <c r="K52" s="5"/>
    </row>
    <row r="53">
      <c r="A53" s="1" t="s">
        <v>71</v>
      </c>
      <c r="B53" s="1" t="s">
        <v>72</v>
      </c>
      <c r="C53" s="1" t="s">
        <v>22</v>
      </c>
      <c r="D53" s="5">
        <v>2279942.065</v>
      </c>
      <c r="E53" s="5">
        <v>2329112.0</v>
      </c>
      <c r="F53" s="5">
        <v>2541109.0</v>
      </c>
      <c r="G53" s="5">
        <v>2572904.0</v>
      </c>
      <c r="H53" s="5">
        <v>9734067.065</v>
      </c>
      <c r="I53" s="5">
        <v>9685901.839</v>
      </c>
      <c r="J53" s="6">
        <v>48165.226</v>
      </c>
      <c r="K53" s="5" t="s">
        <v>73</v>
      </c>
    </row>
    <row r="54">
      <c r="A54" s="1" t="s">
        <v>71</v>
      </c>
      <c r="B54" s="1" t="s">
        <v>72</v>
      </c>
      <c r="C54" s="1" t="s">
        <v>23</v>
      </c>
      <c r="D54" s="5">
        <v>751309.63333</v>
      </c>
      <c r="E54" s="5">
        <v>688266.63999</v>
      </c>
      <c r="F54" s="5">
        <v>742133.74999</v>
      </c>
      <c r="G54" s="5">
        <v>716342.37999</v>
      </c>
      <c r="H54" s="5">
        <v>2898052.4033</v>
      </c>
      <c r="I54" s="5">
        <v>2856023.63663</v>
      </c>
      <c r="J54" s="6">
        <v>42028.76667</v>
      </c>
      <c r="K54" s="5" t="s">
        <v>74</v>
      </c>
    </row>
    <row r="55">
      <c r="A55" s="1" t="s">
        <v>71</v>
      </c>
      <c r="B55" s="1" t="s">
        <v>72</v>
      </c>
      <c r="C55" s="1" t="s">
        <v>25</v>
      </c>
      <c r="D55" s="5">
        <v>312627.96</v>
      </c>
      <c r="E55" s="5">
        <v>267270.99</v>
      </c>
      <c r="F55" s="5">
        <v>267270.99</v>
      </c>
      <c r="G55" s="5">
        <v>267270.99</v>
      </c>
      <c r="H55" s="5">
        <v>1114440.93</v>
      </c>
      <c r="I55" s="5">
        <v>1114440.93</v>
      </c>
      <c r="J55" s="6">
        <v>0.0</v>
      </c>
      <c r="K55" s="5"/>
    </row>
    <row r="56">
      <c r="A56" s="1" t="s">
        <v>71</v>
      </c>
      <c r="B56" s="1" t="s">
        <v>75</v>
      </c>
      <c r="C56" s="1" t="s">
        <v>9</v>
      </c>
      <c r="D56" s="5">
        <v>116580.05</v>
      </c>
      <c r="E56" s="5">
        <v>108307.03</v>
      </c>
      <c r="F56" s="5">
        <v>109828.38</v>
      </c>
      <c r="G56" s="5">
        <v>111377.54</v>
      </c>
      <c r="H56" s="5">
        <v>446093.0</v>
      </c>
      <c r="I56" s="5">
        <v>439444.71</v>
      </c>
      <c r="J56" s="6">
        <v>6648.29</v>
      </c>
      <c r="K56" s="5" t="s">
        <v>76</v>
      </c>
    </row>
    <row r="57">
      <c r="A57" s="1" t="s">
        <v>71</v>
      </c>
      <c r="B57" s="1" t="s">
        <v>75</v>
      </c>
      <c r="C57" s="1" t="s">
        <v>15</v>
      </c>
      <c r="D57" s="5">
        <v>698.15</v>
      </c>
      <c r="E57" s="5">
        <v>0.0</v>
      </c>
      <c r="F57" s="5">
        <v>0.0</v>
      </c>
      <c r="G57" s="5">
        <v>0.0</v>
      </c>
      <c r="H57" s="5">
        <v>698.15</v>
      </c>
      <c r="I57" s="5">
        <v>0.0</v>
      </c>
      <c r="J57" s="6">
        <v>698.15</v>
      </c>
      <c r="K57" s="15"/>
    </row>
    <row r="58">
      <c r="A58" s="1" t="s">
        <v>71</v>
      </c>
      <c r="B58" s="1" t="s">
        <v>75</v>
      </c>
      <c r="C58" s="1" t="s">
        <v>22</v>
      </c>
      <c r="D58" s="5">
        <v>663294.061</v>
      </c>
      <c r="E58" s="5">
        <v>677899.0</v>
      </c>
      <c r="F58" s="5">
        <v>670143.0</v>
      </c>
      <c r="G58" s="5">
        <v>662451.0</v>
      </c>
      <c r="H58" s="5">
        <v>2673787.061</v>
      </c>
      <c r="I58" s="5">
        <v>2625786.127</v>
      </c>
      <c r="J58" s="6">
        <v>48000.934</v>
      </c>
      <c r="K58" s="5" t="s">
        <v>77</v>
      </c>
    </row>
    <row r="59">
      <c r="A59" s="1" t="s">
        <v>71</v>
      </c>
      <c r="B59" s="1" t="s">
        <v>78</v>
      </c>
      <c r="C59" s="1" t="s">
        <v>9</v>
      </c>
      <c r="D59" s="5">
        <v>131424.119142</v>
      </c>
      <c r="E59" s="5">
        <v>129688.7076041</v>
      </c>
      <c r="F59" s="5">
        <v>133301.53642648</v>
      </c>
      <c r="G59" s="5">
        <v>128616.540948</v>
      </c>
      <c r="H59" s="5">
        <f>523030.90412058+2034</f>
        <v>525064.9041</v>
      </c>
      <c r="I59" s="5">
        <v>527738.49790958</v>
      </c>
      <c r="J59" s="6">
        <f>H59-I59</f>
        <v>-2673.593789</v>
      </c>
      <c r="K59" s="5"/>
    </row>
    <row r="60">
      <c r="A60" s="1" t="s">
        <v>71</v>
      </c>
      <c r="B60" s="1" t="s">
        <v>78</v>
      </c>
      <c r="C60" s="1" t="s">
        <v>11</v>
      </c>
      <c r="D60" s="5">
        <v>134815.89</v>
      </c>
      <c r="E60" s="5">
        <v>145181.59</v>
      </c>
      <c r="F60" s="5">
        <v>145181.59</v>
      </c>
      <c r="G60" s="5">
        <v>149967.83</v>
      </c>
      <c r="H60" s="5">
        <v>575146.9</v>
      </c>
      <c r="I60" s="5">
        <v>575136.17</v>
      </c>
      <c r="J60" s="6">
        <v>10.73</v>
      </c>
      <c r="K60" s="5"/>
    </row>
    <row r="61">
      <c r="A61" s="1" t="s">
        <v>71</v>
      </c>
      <c r="B61" s="1" t="s">
        <v>78</v>
      </c>
      <c r="C61" s="1" t="s">
        <v>15</v>
      </c>
      <c r="D61" s="5">
        <v>262212.516</v>
      </c>
      <c r="E61" s="5">
        <v>264785.0</v>
      </c>
      <c r="F61" s="5">
        <v>240265.61</v>
      </c>
      <c r="G61" s="5">
        <v>230349.61</v>
      </c>
      <c r="H61" s="5">
        <v>989375.08</v>
      </c>
      <c r="I61" s="5">
        <v>992109.38</v>
      </c>
      <c r="J61" s="6">
        <f>H61-I61</f>
        <v>-2734.3</v>
      </c>
      <c r="K61" s="5"/>
    </row>
    <row r="62">
      <c r="A62" s="1" t="s">
        <v>71</v>
      </c>
      <c r="B62" s="1" t="s">
        <v>78</v>
      </c>
      <c r="C62" s="1" t="s">
        <v>22</v>
      </c>
      <c r="D62" s="5">
        <v>808893.762</v>
      </c>
      <c r="E62" s="5">
        <v>829682.0</v>
      </c>
      <c r="F62" s="5">
        <v>844964.0</v>
      </c>
      <c r="G62" s="5">
        <v>837272.0</v>
      </c>
      <c r="H62" s="5">
        <v>3320811.762</v>
      </c>
      <c r="I62" s="5">
        <v>3331724.062</v>
      </c>
      <c r="J62" s="6">
        <v>-10912.3</v>
      </c>
      <c r="K62" s="5" t="s">
        <v>79</v>
      </c>
    </row>
    <row r="63">
      <c r="A63" s="1" t="s">
        <v>71</v>
      </c>
      <c r="B63" s="1" t="s">
        <v>78</v>
      </c>
      <c r="C63" s="1" t="s">
        <v>23</v>
      </c>
      <c r="D63" s="5">
        <v>1702971.814</v>
      </c>
      <c r="E63" s="5">
        <v>1849924.122</v>
      </c>
      <c r="F63" s="5">
        <v>1843752.342</v>
      </c>
      <c r="G63" s="5">
        <v>1841517.272</v>
      </c>
      <c r="H63" s="5">
        <f>7238165.55-18000+2259</f>
        <v>7222424.55</v>
      </c>
      <c r="I63" s="5">
        <v>7223659.714</v>
      </c>
      <c r="J63" s="6">
        <f>H63-I63</f>
        <v>-1235.164</v>
      </c>
      <c r="K63" s="5"/>
    </row>
    <row r="64">
      <c r="A64" s="1" t="s">
        <v>71</v>
      </c>
      <c r="B64" s="1" t="s">
        <v>78</v>
      </c>
      <c r="C64" s="1" t="s">
        <v>25</v>
      </c>
      <c r="D64" s="5">
        <v>233316.12</v>
      </c>
      <c r="E64" s="5">
        <v>199911.42</v>
      </c>
      <c r="F64" s="5">
        <v>199911.42</v>
      </c>
      <c r="G64" s="5">
        <v>199911.42</v>
      </c>
      <c r="H64" s="5">
        <v>833050.38</v>
      </c>
      <c r="I64" s="5">
        <v>833050.38</v>
      </c>
      <c r="J64" s="6">
        <v>0.0</v>
      </c>
      <c r="K64" s="5"/>
    </row>
    <row r="65">
      <c r="A65" s="9" t="s">
        <v>80</v>
      </c>
      <c r="B65" s="9" t="s">
        <v>81</v>
      </c>
      <c r="C65" s="9" t="s">
        <v>9</v>
      </c>
      <c r="D65" s="13">
        <v>87020.499732</v>
      </c>
      <c r="E65" s="13">
        <v>124907.704552</v>
      </c>
      <c r="F65" s="13">
        <v>116698.261907</v>
      </c>
      <c r="G65" s="13">
        <v>85762.223033</v>
      </c>
      <c r="H65" s="13">
        <v>414388.689224</v>
      </c>
      <c r="I65" s="13">
        <v>413515.92411</v>
      </c>
      <c r="J65" s="14">
        <v>872.765114</v>
      </c>
      <c r="K65" s="13"/>
    </row>
    <row r="66">
      <c r="A66" s="9" t="s">
        <v>80</v>
      </c>
      <c r="B66" s="9" t="s">
        <v>81</v>
      </c>
      <c r="C66" s="9" t="s">
        <v>11</v>
      </c>
      <c r="D66" s="13">
        <v>774521.053333333</v>
      </c>
      <c r="E66" s="13">
        <v>718116.001083333</v>
      </c>
      <c r="F66" s="13">
        <v>734678.314416666</v>
      </c>
      <c r="G66" s="13">
        <v>911644.22825</v>
      </c>
      <c r="H66" s="13">
        <v>3138959.59708333</v>
      </c>
      <c r="I66" s="13">
        <v>3658527.27175</v>
      </c>
      <c r="J66" s="14">
        <v>-519567.674666666</v>
      </c>
      <c r="K66" s="13" t="s">
        <v>82</v>
      </c>
    </row>
    <row r="67">
      <c r="A67" s="9" t="s">
        <v>80</v>
      </c>
      <c r="B67" s="9" t="s">
        <v>81</v>
      </c>
      <c r="C67" s="9" t="s">
        <v>15</v>
      </c>
      <c r="D67" s="13">
        <v>176919.81</v>
      </c>
      <c r="E67" s="13">
        <v>227164.0</v>
      </c>
      <c r="F67" s="13">
        <v>202911.0</v>
      </c>
      <c r="G67" s="13">
        <v>202911.0</v>
      </c>
      <c r="H67" s="13">
        <v>712905.81</v>
      </c>
      <c r="I67" s="13">
        <v>811524.47</v>
      </c>
      <c r="J67" s="14">
        <f>H67-I67</f>
        <v>-98618.66</v>
      </c>
      <c r="K67" s="13" t="s">
        <v>83</v>
      </c>
    </row>
    <row r="68">
      <c r="A68" s="9" t="s">
        <v>80</v>
      </c>
      <c r="B68" s="9" t="s">
        <v>81</v>
      </c>
      <c r="C68" s="9" t="s">
        <v>22</v>
      </c>
      <c r="D68" s="13">
        <v>795097.39</v>
      </c>
      <c r="E68" s="13">
        <v>875776.0</v>
      </c>
      <c r="F68" s="13">
        <v>927190.0</v>
      </c>
      <c r="G68" s="13">
        <v>922147.0</v>
      </c>
      <c r="H68" s="13">
        <v>3509236.39</v>
      </c>
      <c r="I68" s="13">
        <v>3550534.222</v>
      </c>
      <c r="J68" s="14">
        <v>-41297.832</v>
      </c>
      <c r="K68" s="13" t="s">
        <v>84</v>
      </c>
    </row>
    <row r="69">
      <c r="A69" s="9" t="s">
        <v>80</v>
      </c>
      <c r="B69" s="9" t="s">
        <v>81</v>
      </c>
      <c r="C69" s="9" t="s">
        <v>23</v>
      </c>
      <c r="D69" s="13">
        <v>450420.11</v>
      </c>
      <c r="E69" s="13">
        <v>447313.46</v>
      </c>
      <c r="F69" s="13">
        <v>116432.46</v>
      </c>
      <c r="G69" s="13">
        <v>308632.46</v>
      </c>
      <c r="H69" s="13">
        <v>1322798.49</v>
      </c>
      <c r="I69" s="13">
        <v>1319691.89</v>
      </c>
      <c r="J69" s="14">
        <v>3106.6</v>
      </c>
      <c r="K69" s="13"/>
    </row>
    <row r="70">
      <c r="A70" s="9" t="s">
        <v>80</v>
      </c>
      <c r="B70" s="9" t="s">
        <v>81</v>
      </c>
      <c r="C70" s="9" t="s">
        <v>25</v>
      </c>
      <c r="D70" s="13">
        <v>73602.54</v>
      </c>
      <c r="E70" s="13">
        <v>90299.43</v>
      </c>
      <c r="F70" s="13">
        <v>90299.43</v>
      </c>
      <c r="G70" s="13">
        <v>141799.43</v>
      </c>
      <c r="H70" s="13">
        <v>396000.83</v>
      </c>
      <c r="I70" s="13">
        <v>396000.83</v>
      </c>
      <c r="J70" s="14">
        <v>0.0</v>
      </c>
      <c r="K70" s="13"/>
    </row>
    <row r="71">
      <c r="A71" s="1" t="s">
        <v>85</v>
      </c>
      <c r="B71" s="1" t="s">
        <v>86</v>
      </c>
      <c r="C71" s="1" t="s">
        <v>11</v>
      </c>
      <c r="D71" s="5">
        <v>0.0</v>
      </c>
      <c r="E71" s="5">
        <v>0.0</v>
      </c>
      <c r="F71" s="5">
        <v>8333.33333333333</v>
      </c>
      <c r="G71" s="5">
        <v>33333.3333333333</v>
      </c>
      <c r="H71" s="5">
        <v>41666.6666666666</v>
      </c>
      <c r="I71" s="5">
        <v>41666.6666666666</v>
      </c>
      <c r="J71" s="6">
        <v>0.0</v>
      </c>
      <c r="K71" s="5"/>
    </row>
    <row r="72">
      <c r="A72" s="1" t="s">
        <v>85</v>
      </c>
      <c r="B72" s="1" t="s">
        <v>86</v>
      </c>
      <c r="C72" s="1" t="s">
        <v>15</v>
      </c>
      <c r="D72" s="5">
        <v>101737.28</v>
      </c>
      <c r="E72" s="5">
        <v>253579.0</v>
      </c>
      <c r="F72" s="5">
        <v>583748.0</v>
      </c>
      <c r="G72" s="5">
        <v>908484.0</v>
      </c>
      <c r="H72" s="5">
        <v>1811548.28</v>
      </c>
      <c r="I72" s="5">
        <v>1370095.92</v>
      </c>
      <c r="J72" s="6">
        <f>H72-I72</f>
        <v>441452.36</v>
      </c>
      <c r="K72" s="5" t="s">
        <v>87</v>
      </c>
    </row>
    <row r="73">
      <c r="A73" s="1" t="s">
        <v>85</v>
      </c>
      <c r="B73" s="1" t="s">
        <v>86</v>
      </c>
      <c r="C73" s="1" t="s">
        <v>22</v>
      </c>
      <c r="D73" s="5">
        <v>202566.748</v>
      </c>
      <c r="E73" s="5">
        <v>204497.0</v>
      </c>
      <c r="F73" s="5">
        <v>206178.0</v>
      </c>
      <c r="G73" s="5">
        <v>208757.0</v>
      </c>
      <c r="H73" s="5">
        <v>821998.748</v>
      </c>
      <c r="I73" s="5">
        <v>826506.218</v>
      </c>
      <c r="J73" s="6">
        <v>-4507.47</v>
      </c>
      <c r="K73" s="5"/>
    </row>
    <row r="74">
      <c r="A74" s="9" t="s">
        <v>88</v>
      </c>
      <c r="B74" s="9" t="s">
        <v>89</v>
      </c>
      <c r="C74" s="9" t="s">
        <v>9</v>
      </c>
      <c r="D74" s="13">
        <v>1104053.40905</v>
      </c>
      <c r="E74" s="13">
        <v>1164778.52218</v>
      </c>
      <c r="F74" s="13">
        <v>1356653.93365</v>
      </c>
      <c r="G74" s="13">
        <v>1277942.9633</v>
      </c>
      <c r="H74" s="13">
        <f>4903428.82818+9000</f>
        <v>4912428.828</v>
      </c>
      <c r="I74" s="13">
        <v>5019467.67547</v>
      </c>
      <c r="J74" s="14">
        <f>H74-I74</f>
        <v>-107038.8473</v>
      </c>
      <c r="K74" s="13" t="s">
        <v>90</v>
      </c>
    </row>
    <row r="75">
      <c r="A75" s="9" t="s">
        <v>88</v>
      </c>
      <c r="B75" s="9" t="s">
        <v>89</v>
      </c>
      <c r="C75" s="9" t="s">
        <v>11</v>
      </c>
      <c r="D75" s="13">
        <v>97954.62233</v>
      </c>
      <c r="E75" s="13">
        <v>95894.12038</v>
      </c>
      <c r="F75" s="13">
        <v>107132.84388</v>
      </c>
      <c r="G75" s="13">
        <v>133209.6287</v>
      </c>
      <c r="H75" s="13">
        <v>434191.21529</v>
      </c>
      <c r="I75" s="13">
        <v>437286.557</v>
      </c>
      <c r="J75" s="14">
        <v>-3095.34171</v>
      </c>
      <c r="K75" s="13"/>
    </row>
    <row r="76">
      <c r="A76" s="9" t="s">
        <v>88</v>
      </c>
      <c r="B76" s="9" t="s">
        <v>89</v>
      </c>
      <c r="C76" s="9" t="s">
        <v>15</v>
      </c>
      <c r="D76" s="13">
        <v>14278.794</v>
      </c>
      <c r="E76" s="13">
        <v>13725.0</v>
      </c>
      <c r="F76" s="13">
        <v>23725.0</v>
      </c>
      <c r="G76" s="13">
        <v>13725.0</v>
      </c>
      <c r="H76" s="13">
        <v>65453.794</v>
      </c>
      <c r="I76" s="13">
        <v>65100.14</v>
      </c>
      <c r="J76" s="14">
        <v>353.654</v>
      </c>
      <c r="K76" s="13"/>
    </row>
    <row r="77">
      <c r="A77" s="9" t="s">
        <v>88</v>
      </c>
      <c r="B77" s="9" t="s">
        <v>89</v>
      </c>
      <c r="C77" s="9" t="s">
        <v>22</v>
      </c>
      <c r="D77" s="13">
        <v>1223583.919</v>
      </c>
      <c r="E77" s="13">
        <v>1213980.0</v>
      </c>
      <c r="F77" s="13">
        <v>1249949.0</v>
      </c>
      <c r="G77" s="13">
        <v>1237219.0</v>
      </c>
      <c r="H77" s="13">
        <v>4924731.919</v>
      </c>
      <c r="I77" s="13">
        <v>4938968.952</v>
      </c>
      <c r="J77" s="14">
        <v>-14237.033</v>
      </c>
      <c r="K77" s="13" t="s">
        <v>91</v>
      </c>
    </row>
    <row r="78">
      <c r="A78" s="9" t="s">
        <v>88</v>
      </c>
      <c r="B78" s="9" t="s">
        <v>92</v>
      </c>
      <c r="C78" s="9" t="s">
        <v>15</v>
      </c>
      <c r="D78" s="13">
        <v>59862.78</v>
      </c>
      <c r="E78" s="13">
        <v>94348.0</v>
      </c>
      <c r="F78" s="13">
        <v>62098.0</v>
      </c>
      <c r="G78" s="13">
        <v>27462.0</v>
      </c>
      <c r="H78" s="13">
        <v>243770.78</v>
      </c>
      <c r="I78" s="13">
        <v>172913.21</v>
      </c>
      <c r="J78" s="14">
        <v>70857.57</v>
      </c>
      <c r="K78" s="9" t="s">
        <v>93</v>
      </c>
    </row>
    <row r="79">
      <c r="A79" s="9" t="s">
        <v>88</v>
      </c>
      <c r="B79" s="9" t="s">
        <v>92</v>
      </c>
      <c r="C79" s="9" t="s">
        <v>18</v>
      </c>
      <c r="D79" s="13">
        <v>824721.07</v>
      </c>
      <c r="E79" s="13">
        <v>739011.42</v>
      </c>
      <c r="F79" s="13">
        <v>698924.42</v>
      </c>
      <c r="G79" s="13">
        <v>712422.42</v>
      </c>
      <c r="H79" s="13">
        <v>2975079.33</v>
      </c>
      <c r="I79" s="13">
        <v>2994311.54</v>
      </c>
      <c r="J79" s="14">
        <v>-19232.21</v>
      </c>
      <c r="K79" s="13" t="s">
        <v>94</v>
      </c>
    </row>
    <row r="80">
      <c r="A80" s="9" t="s">
        <v>88</v>
      </c>
      <c r="B80" s="9" t="s">
        <v>17</v>
      </c>
      <c r="C80" s="9" t="s">
        <v>15</v>
      </c>
      <c r="D80" s="13">
        <v>0.0</v>
      </c>
      <c r="E80" s="13">
        <v>0.0</v>
      </c>
      <c r="F80" s="13">
        <v>0.0</v>
      </c>
      <c r="G80" s="13">
        <v>0.0</v>
      </c>
      <c r="H80" s="13">
        <v>0.0</v>
      </c>
      <c r="I80" s="13">
        <v>0.07</v>
      </c>
      <c r="J80" s="14">
        <v>-0.07</v>
      </c>
      <c r="K80" s="13"/>
    </row>
    <row r="81">
      <c r="A81" s="9" t="s">
        <v>88</v>
      </c>
      <c r="B81" s="9" t="s">
        <v>17</v>
      </c>
      <c r="C81" s="9" t="s">
        <v>17</v>
      </c>
      <c r="D81" s="13">
        <v>273727.89</v>
      </c>
      <c r="E81" s="13">
        <v>296385.0</v>
      </c>
      <c r="F81" s="13">
        <v>309778.0</v>
      </c>
      <c r="G81" s="13">
        <v>274569.0</v>
      </c>
      <c r="H81" s="13">
        <v>1154459.89</v>
      </c>
      <c r="I81" s="13">
        <v>1155362.265</v>
      </c>
      <c r="J81" s="14">
        <v>-902.375</v>
      </c>
      <c r="K81" s="13"/>
    </row>
    <row r="82">
      <c r="A82" s="9" t="s">
        <v>88</v>
      </c>
      <c r="B82" s="9" t="s">
        <v>17</v>
      </c>
      <c r="C82" s="9" t="s">
        <v>22</v>
      </c>
      <c r="D82" s="13">
        <v>584609.933</v>
      </c>
      <c r="E82" s="13">
        <v>541051.0</v>
      </c>
      <c r="F82" s="13">
        <v>549479.0</v>
      </c>
      <c r="G82" s="13">
        <v>549479.0</v>
      </c>
      <c r="H82" s="13">
        <v>2224618.933</v>
      </c>
      <c r="I82" s="13">
        <v>2185215.891</v>
      </c>
      <c r="J82" s="14">
        <v>39403.042</v>
      </c>
      <c r="K82" s="13" t="s">
        <v>95</v>
      </c>
    </row>
    <row r="83">
      <c r="A83" s="9" t="s">
        <v>88</v>
      </c>
      <c r="B83" s="9" t="s">
        <v>96</v>
      </c>
      <c r="C83" s="9" t="s">
        <v>11</v>
      </c>
      <c r="D83" s="13">
        <v>253381.5447</v>
      </c>
      <c r="E83" s="13">
        <v>297415.171397142</v>
      </c>
      <c r="F83" s="13">
        <v>305775.14854</v>
      </c>
      <c r="G83" s="13">
        <v>324334.228225714</v>
      </c>
      <c r="H83" s="13">
        <v>1180906.09286285</v>
      </c>
      <c r="I83" s="13">
        <v>1181663.88071428</v>
      </c>
      <c r="J83" s="14">
        <v>-757.787851428573</v>
      </c>
      <c r="K83" s="13"/>
    </row>
    <row r="84">
      <c r="A84" s="9" t="s">
        <v>88</v>
      </c>
      <c r="B84" s="9" t="s">
        <v>96</v>
      </c>
      <c r="C84" s="9" t="s">
        <v>15</v>
      </c>
      <c r="D84" s="13">
        <v>51647.71</v>
      </c>
      <c r="E84" s="13">
        <v>23000.0</v>
      </c>
      <c r="F84" s="13">
        <v>25000.0</v>
      </c>
      <c r="G84" s="13">
        <v>0.0</v>
      </c>
      <c r="H84" s="13">
        <v>74648.0</v>
      </c>
      <c r="I84" s="13">
        <v>65299.45</v>
      </c>
      <c r="J84" s="14">
        <v>9348.0</v>
      </c>
      <c r="K84" s="5" t="s">
        <v>97</v>
      </c>
    </row>
    <row r="85">
      <c r="A85" s="9" t="s">
        <v>88</v>
      </c>
      <c r="B85" s="9" t="s">
        <v>96</v>
      </c>
      <c r="C85" s="9" t="s">
        <v>20</v>
      </c>
      <c r="D85" s="13">
        <v>2676047.668</v>
      </c>
      <c r="E85" s="13">
        <v>2214013.07</v>
      </c>
      <c r="F85" s="13">
        <v>2515446.72</v>
      </c>
      <c r="G85" s="13">
        <v>2461059.62</v>
      </c>
      <c r="H85" s="13">
        <v>9891567.0</v>
      </c>
      <c r="I85" s="13">
        <v>1.0045950791E7</v>
      </c>
      <c r="J85" s="14">
        <v>-154384.0</v>
      </c>
      <c r="K85" s="1" t="s">
        <v>21</v>
      </c>
    </row>
    <row r="86">
      <c r="A86" s="9" t="s">
        <v>88</v>
      </c>
      <c r="B86" s="9" t="s">
        <v>96</v>
      </c>
      <c r="C86" s="9" t="s">
        <v>22</v>
      </c>
      <c r="D86" s="13">
        <v>811170.383</v>
      </c>
      <c r="E86" s="13">
        <v>821672.0</v>
      </c>
      <c r="F86" s="13">
        <v>870346.0</v>
      </c>
      <c r="G86" s="13">
        <v>861135.0</v>
      </c>
      <c r="H86" s="13">
        <v>3364323.383</v>
      </c>
      <c r="I86" s="13">
        <v>3343400.448</v>
      </c>
      <c r="J86" s="14">
        <v>20922.935</v>
      </c>
      <c r="K86" s="13" t="s">
        <v>91</v>
      </c>
    </row>
    <row r="87">
      <c r="A87" s="9" t="s">
        <v>88</v>
      </c>
      <c r="B87" s="9" t="s">
        <v>96</v>
      </c>
      <c r="C87" s="9" t="s">
        <v>27</v>
      </c>
      <c r="D87" s="13">
        <v>716078.709</v>
      </c>
      <c r="E87" s="13">
        <v>603174.28</v>
      </c>
      <c r="F87" s="13">
        <v>766956.28</v>
      </c>
      <c r="G87" s="13">
        <v>768232.28</v>
      </c>
      <c r="H87" s="13">
        <v>2854441.549</v>
      </c>
      <c r="I87" s="13">
        <v>2856954.14</v>
      </c>
      <c r="J87" s="14">
        <v>-2512.591</v>
      </c>
      <c r="K87" s="13"/>
    </row>
    <row r="88">
      <c r="A88" s="9" t="s">
        <v>88</v>
      </c>
      <c r="B88" s="9" t="s">
        <v>98</v>
      </c>
      <c r="C88" s="9" t="s">
        <v>22</v>
      </c>
      <c r="D88" s="13">
        <v>0.0</v>
      </c>
      <c r="E88" s="13">
        <v>0.0</v>
      </c>
      <c r="F88" s="13">
        <v>0.0</v>
      </c>
      <c r="G88" s="13">
        <v>0.0</v>
      </c>
      <c r="H88" s="13">
        <v>0.0</v>
      </c>
      <c r="I88" s="13">
        <v>0.0</v>
      </c>
      <c r="J88" s="14">
        <v>0.0</v>
      </c>
      <c r="K88" s="16"/>
    </row>
    <row r="89">
      <c r="A89" s="9" t="s">
        <v>88</v>
      </c>
      <c r="B89" s="9" t="s">
        <v>99</v>
      </c>
      <c r="C89" s="9" t="s">
        <v>9</v>
      </c>
      <c r="D89" s="13">
        <v>11173.74</v>
      </c>
      <c r="E89" s="13">
        <v>10967.0</v>
      </c>
      <c r="F89" s="13">
        <v>10967.0</v>
      </c>
      <c r="G89" s="13">
        <v>10967.0</v>
      </c>
      <c r="H89" s="13">
        <v>44074.74</v>
      </c>
      <c r="I89" s="13">
        <v>43166.96</v>
      </c>
      <c r="J89" s="14">
        <v>907.78</v>
      </c>
      <c r="K89" s="13"/>
    </row>
    <row r="90">
      <c r="A90" s="9" t="s">
        <v>88</v>
      </c>
      <c r="B90" s="9" t="s">
        <v>99</v>
      </c>
      <c r="C90" s="9" t="s">
        <v>22</v>
      </c>
      <c r="D90" s="13">
        <v>998879.423</v>
      </c>
      <c r="E90" s="13">
        <v>1041885.0</v>
      </c>
      <c r="F90" s="13">
        <v>1080065.0</v>
      </c>
      <c r="G90" s="13">
        <v>1068859.0</v>
      </c>
      <c r="H90" s="13">
        <v>4189688.423</v>
      </c>
      <c r="I90" s="13">
        <v>4171416.542</v>
      </c>
      <c r="J90" s="14">
        <v>18271.881</v>
      </c>
      <c r="K90" s="13" t="s">
        <v>100</v>
      </c>
    </row>
    <row r="91">
      <c r="A91" s="9" t="s">
        <v>88</v>
      </c>
      <c r="B91" s="9" t="s">
        <v>99</v>
      </c>
      <c r="C91" s="9" t="s">
        <v>23</v>
      </c>
      <c r="D91" s="13">
        <v>162021.22</v>
      </c>
      <c r="E91" s="13">
        <v>220615.49</v>
      </c>
      <c r="F91" s="13">
        <v>260867.77</v>
      </c>
      <c r="G91" s="13">
        <v>507630.89</v>
      </c>
      <c r="H91" s="13">
        <v>1163235.37</v>
      </c>
      <c r="I91" s="13">
        <v>931343.75</v>
      </c>
      <c r="J91" s="14">
        <f>H91-I91</f>
        <v>231891.62</v>
      </c>
      <c r="K91" s="13" t="s">
        <v>101</v>
      </c>
    </row>
    <row r="92">
      <c r="A92" s="9" t="s">
        <v>88</v>
      </c>
      <c r="B92" s="9" t="s">
        <v>99</v>
      </c>
      <c r="C92" s="9" t="s">
        <v>25</v>
      </c>
      <c r="D92" s="13">
        <v>32501.92</v>
      </c>
      <c r="E92" s="13">
        <v>207500.0</v>
      </c>
      <c r="F92" s="13">
        <v>152499.0</v>
      </c>
      <c r="G92" s="13">
        <v>131999.0</v>
      </c>
      <c r="H92" s="13">
        <v>524499.92</v>
      </c>
      <c r="I92" s="13">
        <v>524500.0</v>
      </c>
      <c r="J92" s="14">
        <v>-0.08</v>
      </c>
      <c r="K92" s="13"/>
    </row>
    <row r="93">
      <c r="A93" s="9" t="s">
        <v>88</v>
      </c>
      <c r="B93" s="9" t="s">
        <v>102</v>
      </c>
      <c r="C93" s="9" t="s">
        <v>9</v>
      </c>
      <c r="D93" s="13">
        <v>163822.313483</v>
      </c>
      <c r="E93" s="13">
        <v>156294.686336</v>
      </c>
      <c r="F93" s="13">
        <v>166226.137277</v>
      </c>
      <c r="G93" s="13">
        <v>154182.255208</v>
      </c>
      <c r="H93" s="13">
        <v>640525.392304</v>
      </c>
      <c r="I93" s="13">
        <v>703518.114989</v>
      </c>
      <c r="J93" s="14">
        <v>-62992.722685</v>
      </c>
      <c r="K93" s="13" t="s">
        <v>54</v>
      </c>
    </row>
    <row r="94">
      <c r="A94" s="9" t="s">
        <v>88</v>
      </c>
      <c r="B94" s="9" t="s">
        <v>102</v>
      </c>
      <c r="C94" s="9" t="s">
        <v>15</v>
      </c>
      <c r="D94" s="13">
        <v>4653.3</v>
      </c>
      <c r="E94" s="13">
        <v>13731.0</v>
      </c>
      <c r="F94" s="13">
        <v>0.0</v>
      </c>
      <c r="G94" s="13">
        <v>0.0</v>
      </c>
      <c r="H94" s="13">
        <v>18384.3</v>
      </c>
      <c r="I94" s="13">
        <v>0.0</v>
      </c>
      <c r="J94" s="14">
        <v>18384.3</v>
      </c>
      <c r="K94" s="13" t="s">
        <v>103</v>
      </c>
    </row>
    <row r="95">
      <c r="A95" s="9" t="s">
        <v>88</v>
      </c>
      <c r="B95" s="9" t="s">
        <v>102</v>
      </c>
      <c r="C95" s="9" t="s">
        <v>22</v>
      </c>
      <c r="D95" s="13">
        <v>1921750.767</v>
      </c>
      <c r="E95" s="13">
        <v>1959739.0</v>
      </c>
      <c r="F95" s="13">
        <v>2039644.0</v>
      </c>
      <c r="G95" s="13">
        <v>2030185.0</v>
      </c>
      <c r="H95" s="13">
        <v>7951318.767</v>
      </c>
      <c r="I95" s="13">
        <v>7975413.206</v>
      </c>
      <c r="J95" s="14">
        <v>-24094.439</v>
      </c>
      <c r="K95" s="13" t="s">
        <v>104</v>
      </c>
    </row>
    <row r="96">
      <c r="A96" s="9" t="s">
        <v>88</v>
      </c>
      <c r="B96" s="9" t="s">
        <v>102</v>
      </c>
      <c r="C96" s="9" t="s">
        <v>23</v>
      </c>
      <c r="D96" s="13">
        <v>1490989.83</v>
      </c>
      <c r="E96" s="13">
        <v>1432611.29</v>
      </c>
      <c r="F96" s="13">
        <v>1374859.65</v>
      </c>
      <c r="G96" s="13">
        <v>1423594.8947</v>
      </c>
      <c r="H96" s="13">
        <v>5722055.6647</v>
      </c>
      <c r="I96" s="13">
        <v>5956360.7347</v>
      </c>
      <c r="J96" s="14">
        <v>-234305.07</v>
      </c>
      <c r="K96" s="13" t="s">
        <v>105</v>
      </c>
    </row>
    <row r="97">
      <c r="A97" s="9" t="s">
        <v>88</v>
      </c>
      <c r="B97" s="9" t="s">
        <v>102</v>
      </c>
      <c r="C97" s="9" t="s">
        <v>25</v>
      </c>
      <c r="D97" s="13">
        <v>125093.08</v>
      </c>
      <c r="E97" s="13">
        <v>279714.0</v>
      </c>
      <c r="F97" s="13">
        <v>154714.0</v>
      </c>
      <c r="G97" s="13">
        <v>164715.0</v>
      </c>
      <c r="H97" s="13">
        <v>724236.08</v>
      </c>
      <c r="I97" s="13">
        <v>683857.61</v>
      </c>
      <c r="J97" s="14">
        <v>40378.47</v>
      </c>
      <c r="K97" s="13" t="s">
        <v>106</v>
      </c>
    </row>
    <row r="98">
      <c r="A98" s="9" t="s">
        <v>88</v>
      </c>
      <c r="B98" s="9" t="s">
        <v>107</v>
      </c>
      <c r="C98" s="9" t="s">
        <v>9</v>
      </c>
      <c r="D98" s="13">
        <v>404012.613512</v>
      </c>
      <c r="E98" s="13">
        <v>439203.014356</v>
      </c>
      <c r="F98" s="13">
        <v>463735.835234</v>
      </c>
      <c r="G98" s="13">
        <v>402002.971756</v>
      </c>
      <c r="H98" s="13">
        <v>1708954.434858</v>
      </c>
      <c r="I98" s="13">
        <v>1713572.61431</v>
      </c>
      <c r="J98" s="14">
        <v>-4618.179452</v>
      </c>
      <c r="K98" s="13"/>
    </row>
    <row r="99">
      <c r="A99" s="9" t="s">
        <v>88</v>
      </c>
      <c r="B99" s="9" t="s">
        <v>107</v>
      </c>
      <c r="C99" s="9" t="s">
        <v>15</v>
      </c>
      <c r="D99" s="13">
        <v>-7812.5</v>
      </c>
      <c r="E99" s="13">
        <v>0.0</v>
      </c>
      <c r="F99" s="13">
        <v>0.0</v>
      </c>
      <c r="G99" s="13">
        <v>0.0</v>
      </c>
      <c r="H99" s="13">
        <v>-7812.5</v>
      </c>
      <c r="I99" s="13">
        <v>-7812.5</v>
      </c>
      <c r="J99" s="14">
        <v>0.0</v>
      </c>
      <c r="K99" s="13"/>
    </row>
    <row r="100">
      <c r="A100" s="9" t="s">
        <v>88</v>
      </c>
      <c r="B100" s="9" t="s">
        <v>107</v>
      </c>
      <c r="C100" s="9" t="s">
        <v>22</v>
      </c>
      <c r="D100" s="13">
        <v>1269799.87</v>
      </c>
      <c r="E100" s="13">
        <v>1235031.0</v>
      </c>
      <c r="F100" s="13">
        <v>1273196.0</v>
      </c>
      <c r="G100" s="13">
        <v>1262905.0</v>
      </c>
      <c r="H100" s="13">
        <v>5040931.87</v>
      </c>
      <c r="I100" s="13">
        <v>5024408.771</v>
      </c>
      <c r="J100" s="14">
        <v>16523.099</v>
      </c>
      <c r="K100" s="13" t="s">
        <v>95</v>
      </c>
    </row>
    <row r="101">
      <c r="A101" s="9" t="s">
        <v>88</v>
      </c>
      <c r="B101" s="9" t="s">
        <v>107</v>
      </c>
      <c r="C101" s="9" t="s">
        <v>23</v>
      </c>
      <c r="D101" s="13">
        <v>1932197.91</v>
      </c>
      <c r="E101" s="13">
        <v>2046821.46</v>
      </c>
      <c r="F101" s="13">
        <v>2674427.83</v>
      </c>
      <c r="G101" s="13">
        <v>1596936.83</v>
      </c>
      <c r="H101" s="13">
        <v>8073668.0</v>
      </c>
      <c r="I101" s="13">
        <v>8222522.38</v>
      </c>
      <c r="J101" s="14">
        <f>H101-I101</f>
        <v>-148854.38</v>
      </c>
      <c r="K101" s="13" t="s">
        <v>108</v>
      </c>
    </row>
    <row r="102">
      <c r="A102" s="9" t="s">
        <v>88</v>
      </c>
      <c r="B102" s="9" t="s">
        <v>107</v>
      </c>
      <c r="C102" s="9" t="s">
        <v>25</v>
      </c>
      <c r="D102" s="13">
        <v>0.0</v>
      </c>
      <c r="E102" s="13">
        <v>0.0</v>
      </c>
      <c r="F102" s="13">
        <v>0.0</v>
      </c>
      <c r="G102" s="13">
        <v>0.0</v>
      </c>
      <c r="H102" s="13">
        <v>0.0</v>
      </c>
      <c r="I102" s="13">
        <v>0.0</v>
      </c>
      <c r="J102" s="14">
        <v>0.0</v>
      </c>
      <c r="K102" s="16"/>
    </row>
    <row r="103">
      <c r="A103" s="8"/>
      <c r="B103" s="8"/>
      <c r="C103" s="8"/>
      <c r="D103" s="8"/>
      <c r="E103" s="8"/>
      <c r="F103" s="8"/>
      <c r="G103" s="8"/>
      <c r="H103" s="8"/>
      <c r="I103" s="8"/>
      <c r="J103" s="8"/>
      <c r="K103" s="8"/>
    </row>
    <row r="104">
      <c r="A104" s="8"/>
      <c r="B104" s="8"/>
      <c r="C104" s="8"/>
      <c r="D104" s="8"/>
      <c r="E104" s="8"/>
      <c r="F104" s="8"/>
      <c r="G104" s="8"/>
      <c r="H104" s="8"/>
      <c r="I104" s="8"/>
      <c r="J104" s="8"/>
      <c r="K104" s="8"/>
    </row>
  </sheetData>
  <autoFilter ref="$A$1:$K$102"/>
  <customSheetViews>
    <customSheetView guid="{67E09FA3-FCCB-497E-9171-11E5F26F1E9F}" filter="1" showAutoFilter="1">
      <autoFilter ref="$A$1:$K$102">
        <filterColumn colId="2">
          <filters>
            <filter val="Investment OpEx"/>
          </filters>
        </filterColumn>
      </autoFilter>
    </customSheetView>
    <customSheetView guid="{7952141D-C4BA-4D96-8651-B448C67F89E8}" filter="1" showAutoFilter="1">
      <autoFilter ref="$A$1:$K$102">
        <filterColumn colId="2">
          <filters>
            <filter val="Investment OpEx"/>
          </filters>
        </filterColumn>
      </autoFilter>
    </customSheetView>
    <customSheetView guid="{68F90C5C-5F95-4624-A5E6-535942C1525C}" filter="1" showAutoFilter="1">
      <autoFilter ref="$A$1:$K$102">
        <filterColumn colId="2">
          <filters>
            <filter val="Investment OpEx"/>
          </filters>
        </filterColumn>
      </autoFilter>
    </customSheetView>
    <customSheetView guid="{DB5D0FFD-E1A4-4038-8E4B-18A415C74FBA}" filter="1" showAutoFilter="1">
      <autoFilter ref="$A$1:$K$104">
        <filterColumn colId="0">
          <filters>
            <filter val="Greg Kirk"/>
          </filters>
        </filterColumn>
        <filterColumn colId="2">
          <filters blank="1">
            <filter val="People"/>
            <filter val="End User"/>
          </filters>
        </filterColumn>
      </autoFilter>
    </customSheetView>
    <customSheetView guid="{27843DA1-B0DF-447A-8AD5-35D98ACAF7E3}" filter="1" showAutoFilter="1">
      <autoFilter ref="$A$1:$K$102">
        <filterColumn colId="2">
          <filters>
            <filter val="Investment OpEx"/>
          </filters>
        </filterColumn>
      </autoFilter>
    </customSheetView>
    <customSheetView guid="{F4461ADD-0083-4AA2-9D2A-B297A3233EFB}" filter="1" showAutoFilter="1">
      <autoFilter ref="$A$1:$K$102">
        <filterColumn colId="2">
          <filters>
            <filter val="Support"/>
          </filters>
        </filterColumn>
      </autoFilter>
    </customSheetView>
    <customSheetView guid="{4B46C55D-F1F4-4DE3-93F0-B29D9286AA63}" filter="1" showAutoFilter="1">
      <autoFilter ref="$A$1:$K$102">
        <filterColumn colId="2">
          <filters>
            <filter val="Investment OpEx"/>
          </filters>
        </filterColumn>
      </autoFilter>
    </customSheetView>
    <customSheetView guid="{4B326899-B097-4826-B6D2-1B5E19C38174}" filter="1" showAutoFilter="1">
      <autoFilter ref="$A$1:$K$104">
        <filterColumn colId="2">
          <filters>
            <filter val="People"/>
          </filters>
        </filterColumn>
      </autoFilter>
    </customSheetView>
    <customSheetView guid="{1E02E546-45D5-4875-80F7-3FFD04FE3695}" filter="1" showAutoFilter="1">
      <autoFilter ref="$A$1:$K$100">
        <filterColumn colId="0">
          <filters>
            <filter val="Matt Raue"/>
          </filters>
        </filterColumn>
      </autoFilter>
    </customSheetView>
    <customSheetView guid="{CEB165D8-098E-405E-9610-8050A10503D4}" filter="1" showAutoFilter="1">
      <autoFilter ref="$A$1:$K$102">
        <filterColumn colId="2">
          <filters>
            <filter val="Investment OpEx"/>
          </filters>
        </filterColumn>
      </autoFilter>
    </customSheetView>
    <customSheetView guid="{764ED234-8C4E-432E-A648-6AB47567733A}" filter="1" showAutoFilter="1">
      <autoFilter ref="$A$1:$K$100">
        <filterColumn colId="2">
          <filters>
            <filter val="Investment OpEx"/>
          </filters>
        </filterColumn>
      </autoFilter>
    </customSheetView>
    <customSheetView guid="{C85DE7D3-1FA5-4D13-B4CE-A063F403CD1C}" filter="1" showAutoFilter="1">
      <autoFilter ref="$A$1:$K$102"/>
    </customSheetView>
    <customSheetView guid="{24F50D4F-B918-4AFA-923B-1F372B153E72}" filter="1" showAutoFilter="1">
      <autoFilter ref="$A$1:$K$100">
        <filterColumn colId="2">
          <filters>
            <filter val="Support"/>
          </filters>
        </filterColumn>
      </autoFilter>
    </customSheetView>
    <customSheetView guid="{DE096F43-0EF0-4FA6-BB7C-19D0282B1A75}" filter="1" showAutoFilter="1">
      <autoFilter ref="$A$1:$K$102">
        <filterColumn colId="2">
          <filters>
            <filter val="Investment OpEx"/>
          </filters>
        </filterColumn>
      </autoFilter>
    </customSheetView>
    <customSheetView guid="{63A1C39F-5BC0-4D10-985E-F2034DC01109}" filter="1" showAutoFilter="1">
      <autoFilter ref="$A$1:$K$100">
        <filterColumn colId="0">
          <filters>
            <filter val="Matt Raue"/>
          </filters>
        </filterColumn>
      </autoFilter>
    </customSheetView>
  </customSheetViews>
  <printOptions gridLines="1" horizontalCentered="1"/>
  <pageMargins bottom="0.75" footer="0.0" header="0.0" left="0.7" right="0.7" top="0.75"/>
  <pageSetup fitToHeight="0"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75"/>
  <cols>
    <col customWidth="1" min="1" max="1" width="14.75"/>
    <col customWidth="1" min="2" max="2" width="18.0"/>
    <col customWidth="1" min="3" max="3" width="24.5"/>
    <col hidden="1" min="4" max="7" width="12.63"/>
    <col customWidth="1" min="8" max="9" width="14.13"/>
    <col customWidth="1" min="10" max="10" width="16.25"/>
    <col customWidth="1" min="11" max="11" width="40.88"/>
  </cols>
  <sheetData>
    <row r="1">
      <c r="A1" s="1" t="s">
        <v>28</v>
      </c>
      <c r="B1" s="1" t="s">
        <v>29</v>
      </c>
      <c r="C1" s="1" t="s">
        <v>109</v>
      </c>
      <c r="D1" s="1" t="s">
        <v>1</v>
      </c>
      <c r="E1" s="1" t="s">
        <v>2</v>
      </c>
      <c r="F1" s="1" t="s">
        <v>3</v>
      </c>
      <c r="G1" s="1" t="s">
        <v>4</v>
      </c>
      <c r="H1" s="2" t="s">
        <v>5</v>
      </c>
      <c r="I1" s="2" t="s">
        <v>6</v>
      </c>
      <c r="J1" s="3" t="s">
        <v>7</v>
      </c>
      <c r="K1" s="4" t="s">
        <v>8</v>
      </c>
    </row>
    <row r="2">
      <c r="A2" s="1" t="s">
        <v>30</v>
      </c>
      <c r="B2" s="1" t="s">
        <v>31</v>
      </c>
      <c r="C2" s="1" t="s">
        <v>110</v>
      </c>
      <c r="D2" s="5">
        <v>0.0</v>
      </c>
      <c r="E2" s="5">
        <v>0.0</v>
      </c>
      <c r="F2" s="5">
        <v>0.0</v>
      </c>
      <c r="G2" s="5">
        <v>0.0</v>
      </c>
      <c r="H2" s="5">
        <v>0.0</v>
      </c>
      <c r="I2" s="5">
        <v>0.0</v>
      </c>
      <c r="J2" s="6">
        <v>0.0</v>
      </c>
      <c r="K2" s="8"/>
    </row>
    <row r="3">
      <c r="A3" s="1" t="s">
        <v>30</v>
      </c>
      <c r="B3" s="1" t="s">
        <v>31</v>
      </c>
      <c r="C3" s="1" t="s">
        <v>111</v>
      </c>
      <c r="D3" s="5">
        <v>240.93</v>
      </c>
      <c r="E3" s="5">
        <v>43873.0</v>
      </c>
      <c r="F3" s="5">
        <v>0.0</v>
      </c>
      <c r="G3" s="5">
        <v>0.0</v>
      </c>
      <c r="H3" s="5">
        <v>44113.93</v>
      </c>
      <c r="I3" s="5">
        <v>73206.0</v>
      </c>
      <c r="J3" s="6">
        <v>-29092.07</v>
      </c>
      <c r="K3" s="1" t="s">
        <v>112</v>
      </c>
    </row>
    <row r="4">
      <c r="A4" s="1" t="s">
        <v>30</v>
      </c>
      <c r="B4" s="1" t="s">
        <v>31</v>
      </c>
      <c r="C4" s="1" t="s">
        <v>113</v>
      </c>
      <c r="D4" s="5">
        <v>99240.25</v>
      </c>
      <c r="E4" s="5">
        <v>140607.0</v>
      </c>
      <c r="F4" s="5">
        <v>0.0</v>
      </c>
      <c r="G4" s="5">
        <v>0.0</v>
      </c>
      <c r="H4" s="5">
        <v>239847.25</v>
      </c>
      <c r="I4" s="5">
        <v>239847.25</v>
      </c>
      <c r="J4" s="6">
        <v>0.0</v>
      </c>
      <c r="K4" s="1"/>
    </row>
    <row r="5">
      <c r="A5" s="1" t="s">
        <v>30</v>
      </c>
      <c r="B5" s="1" t="s">
        <v>31</v>
      </c>
      <c r="C5" s="1" t="s">
        <v>114</v>
      </c>
      <c r="D5" s="5">
        <v>-40742.72</v>
      </c>
      <c r="E5" s="5">
        <v>0.0</v>
      </c>
      <c r="F5" s="5">
        <v>0.0</v>
      </c>
      <c r="G5" s="5">
        <v>0.0</v>
      </c>
      <c r="H5" s="5">
        <v>-40742.72</v>
      </c>
      <c r="I5" s="5">
        <v>-41500.0</v>
      </c>
      <c r="J5" s="6">
        <v>757.28</v>
      </c>
      <c r="K5" s="1"/>
    </row>
    <row r="6">
      <c r="A6" s="1" t="s">
        <v>30</v>
      </c>
      <c r="B6" s="1" t="s">
        <v>37</v>
      </c>
      <c r="C6" s="1" t="s">
        <v>115</v>
      </c>
      <c r="D6" s="5">
        <v>0.0</v>
      </c>
      <c r="E6" s="5">
        <v>0.0</v>
      </c>
      <c r="F6" s="5">
        <v>0.0</v>
      </c>
      <c r="G6" s="5">
        <v>0.0</v>
      </c>
      <c r="H6" s="5">
        <v>0.0</v>
      </c>
      <c r="I6" s="5">
        <v>0.0</v>
      </c>
      <c r="J6" s="6">
        <v>0.0</v>
      </c>
      <c r="K6" s="8"/>
    </row>
    <row r="7">
      <c r="A7" s="1" t="s">
        <v>30</v>
      </c>
      <c r="B7" s="1" t="s">
        <v>37</v>
      </c>
      <c r="C7" s="1" t="s">
        <v>116</v>
      </c>
      <c r="D7" s="5">
        <v>0.0</v>
      </c>
      <c r="E7" s="5">
        <v>0.0</v>
      </c>
      <c r="F7" s="5">
        <v>0.0</v>
      </c>
      <c r="G7" s="5">
        <v>0.0</v>
      </c>
      <c r="H7" s="5">
        <v>0.0</v>
      </c>
      <c r="I7" s="5">
        <v>0.0</v>
      </c>
      <c r="J7" s="6">
        <v>0.0</v>
      </c>
      <c r="K7" s="8"/>
    </row>
    <row r="8">
      <c r="A8" s="1" t="s">
        <v>30</v>
      </c>
      <c r="B8" s="1" t="s">
        <v>37</v>
      </c>
      <c r="C8" s="1" t="s">
        <v>117</v>
      </c>
      <c r="D8" s="5">
        <v>35502.59</v>
      </c>
      <c r="E8" s="5">
        <v>38418.0</v>
      </c>
      <c r="F8" s="5">
        <v>39009.0</v>
      </c>
      <c r="G8" s="5">
        <v>13594.0</v>
      </c>
      <c r="H8" s="5">
        <v>126523.59</v>
      </c>
      <c r="I8" s="5">
        <v>115845.0</v>
      </c>
      <c r="J8" s="6">
        <v>10678.59</v>
      </c>
      <c r="K8" s="1" t="s">
        <v>118</v>
      </c>
    </row>
    <row r="9">
      <c r="A9" s="1" t="s">
        <v>30</v>
      </c>
      <c r="B9" s="1" t="s">
        <v>37</v>
      </c>
      <c r="C9" s="1" t="s">
        <v>119</v>
      </c>
      <c r="D9" s="5">
        <v>-18900.01</v>
      </c>
      <c r="E9" s="5">
        <v>0.0</v>
      </c>
      <c r="F9" s="5">
        <v>0.0</v>
      </c>
      <c r="G9" s="5">
        <v>0.0</v>
      </c>
      <c r="H9" s="5">
        <v>-18900.01</v>
      </c>
      <c r="I9" s="5">
        <v>225206.66</v>
      </c>
      <c r="J9" s="6">
        <v>-244106.67</v>
      </c>
      <c r="K9" s="1" t="s">
        <v>120</v>
      </c>
    </row>
    <row r="10">
      <c r="A10" s="1" t="s">
        <v>30</v>
      </c>
      <c r="B10" s="1" t="s">
        <v>37</v>
      </c>
      <c r="C10" s="1" t="s">
        <v>121</v>
      </c>
      <c r="D10" s="5">
        <v>0.0</v>
      </c>
      <c r="E10" s="5">
        <v>0.0</v>
      </c>
      <c r="F10" s="5">
        <v>0.0</v>
      </c>
      <c r="G10" s="5">
        <v>0.0</v>
      </c>
      <c r="H10" s="5">
        <v>0.0</v>
      </c>
      <c r="I10" s="5">
        <v>0.0</v>
      </c>
      <c r="J10" s="6">
        <v>0.0</v>
      </c>
      <c r="K10" s="8"/>
    </row>
    <row r="11">
      <c r="A11" s="1" t="s">
        <v>30</v>
      </c>
      <c r="B11" s="1" t="s">
        <v>37</v>
      </c>
      <c r="C11" s="1" t="s">
        <v>122</v>
      </c>
      <c r="D11" s="5">
        <v>0.0</v>
      </c>
      <c r="E11" s="5">
        <v>124193.21</v>
      </c>
      <c r="F11" s="5">
        <v>123455.35</v>
      </c>
      <c r="G11" s="5">
        <v>94501.35</v>
      </c>
      <c r="H11" s="5">
        <v>446149.86</v>
      </c>
      <c r="I11" s="5">
        <v>0.0</v>
      </c>
      <c r="J11" s="6">
        <f>H11-I11</f>
        <v>446149.86</v>
      </c>
      <c r="K11" s="17" t="s">
        <v>123</v>
      </c>
    </row>
    <row r="12">
      <c r="A12" s="1" t="s">
        <v>30</v>
      </c>
      <c r="B12" s="1" t="s">
        <v>43</v>
      </c>
      <c r="C12" s="1" t="s">
        <v>124</v>
      </c>
      <c r="D12" s="5">
        <v>110799.44</v>
      </c>
      <c r="E12" s="5">
        <v>148628.45</v>
      </c>
      <c r="F12" s="5">
        <v>137902.29</v>
      </c>
      <c r="G12" s="5">
        <v>137901.28</v>
      </c>
      <c r="H12" s="5">
        <v>535231.46</v>
      </c>
      <c r="I12" s="5">
        <v>522391.06</v>
      </c>
      <c r="J12" s="6">
        <v>12840.4</v>
      </c>
      <c r="K12" s="1" t="s">
        <v>125</v>
      </c>
    </row>
    <row r="13">
      <c r="A13" s="1" t="s">
        <v>46</v>
      </c>
      <c r="B13" s="1" t="s">
        <v>47</v>
      </c>
      <c r="C13" s="1" t="s">
        <v>126</v>
      </c>
      <c r="D13" s="5">
        <v>56023.0</v>
      </c>
      <c r="E13" s="5">
        <v>56025.0</v>
      </c>
      <c r="F13" s="5">
        <v>56025.0</v>
      </c>
      <c r="G13" s="5">
        <v>56025.0</v>
      </c>
      <c r="H13" s="5">
        <v>224098.0</v>
      </c>
      <c r="I13" s="5">
        <v>223999.0</v>
      </c>
      <c r="J13" s="6">
        <v>99.0</v>
      </c>
      <c r="K13" s="1"/>
    </row>
    <row r="14">
      <c r="A14" s="1" t="s">
        <v>46</v>
      </c>
      <c r="B14" s="1" t="s">
        <v>47</v>
      </c>
      <c r="C14" s="1" t="s">
        <v>127</v>
      </c>
      <c r="D14" s="5">
        <v>57900.65</v>
      </c>
      <c r="E14" s="5">
        <v>1667.0</v>
      </c>
      <c r="F14" s="5">
        <v>0.0</v>
      </c>
      <c r="G14" s="5">
        <v>0.0</v>
      </c>
      <c r="H14" s="5">
        <v>59567.65</v>
      </c>
      <c r="I14" s="5">
        <v>59567.65</v>
      </c>
      <c r="J14" s="6">
        <v>0.0</v>
      </c>
      <c r="K14" s="1"/>
    </row>
    <row r="15">
      <c r="A15" s="1" t="s">
        <v>46</v>
      </c>
      <c r="B15" s="1" t="s">
        <v>47</v>
      </c>
      <c r="C15" s="1" t="s">
        <v>128</v>
      </c>
      <c r="D15" s="5">
        <v>-22795.48</v>
      </c>
      <c r="E15" s="5">
        <v>75000.0</v>
      </c>
      <c r="F15" s="5">
        <v>5000.0</v>
      </c>
      <c r="G15" s="5">
        <v>0.0</v>
      </c>
      <c r="H15" s="5">
        <v>57204.52</v>
      </c>
      <c r="I15" s="5">
        <v>53559.75</v>
      </c>
      <c r="J15" s="6">
        <v>3644.77</v>
      </c>
      <c r="K15" s="1"/>
    </row>
    <row r="16">
      <c r="A16" s="1" t="s">
        <v>46</v>
      </c>
      <c r="B16" s="1" t="s">
        <v>47</v>
      </c>
      <c r="C16" s="1" t="s">
        <v>129</v>
      </c>
      <c r="D16" s="5">
        <v>109899.0</v>
      </c>
      <c r="E16" s="5">
        <v>109901.0</v>
      </c>
      <c r="F16" s="5">
        <v>109901.0</v>
      </c>
      <c r="G16" s="5">
        <v>97401.0</v>
      </c>
      <c r="H16" s="5">
        <v>427102.0</v>
      </c>
      <c r="I16" s="5">
        <v>427103.0</v>
      </c>
      <c r="J16" s="6">
        <v>-1.0</v>
      </c>
      <c r="K16" s="1"/>
    </row>
    <row r="17">
      <c r="A17" s="1" t="s">
        <v>46</v>
      </c>
      <c r="B17" s="1" t="s">
        <v>47</v>
      </c>
      <c r="C17" s="1" t="s">
        <v>130</v>
      </c>
      <c r="D17" s="5">
        <v>0.0</v>
      </c>
      <c r="E17" s="5">
        <v>0.0</v>
      </c>
      <c r="F17" s="5">
        <v>0.0</v>
      </c>
      <c r="G17" s="5">
        <v>0.0</v>
      </c>
      <c r="H17" s="5">
        <v>0.0</v>
      </c>
      <c r="I17" s="5">
        <v>0.0</v>
      </c>
      <c r="J17" s="6">
        <v>0.0</v>
      </c>
      <c r="K17" s="8"/>
    </row>
    <row r="18">
      <c r="A18" s="1" t="s">
        <v>46</v>
      </c>
      <c r="B18" s="1" t="s">
        <v>47</v>
      </c>
      <c r="C18" s="1" t="s">
        <v>131</v>
      </c>
      <c r="D18" s="5">
        <v>0.0</v>
      </c>
      <c r="E18" s="5">
        <v>0.0</v>
      </c>
      <c r="F18" s="5">
        <v>0.0</v>
      </c>
      <c r="G18" s="5">
        <v>0.0</v>
      </c>
      <c r="H18" s="5">
        <v>0.0</v>
      </c>
      <c r="I18" s="5">
        <v>0.0</v>
      </c>
      <c r="J18" s="6">
        <v>0.0</v>
      </c>
      <c r="K18" s="8"/>
    </row>
    <row r="19">
      <c r="A19" s="1" t="s">
        <v>46</v>
      </c>
      <c r="B19" s="1" t="s">
        <v>47</v>
      </c>
      <c r="C19" s="1" t="s">
        <v>132</v>
      </c>
      <c r="D19" s="5">
        <v>119725.59</v>
      </c>
      <c r="E19" s="5">
        <v>0.0</v>
      </c>
      <c r="F19" s="5">
        <v>0.0</v>
      </c>
      <c r="G19" s="5">
        <v>50000.0</v>
      </c>
      <c r="H19" s="5">
        <v>176100.59</v>
      </c>
      <c r="I19" s="5">
        <v>177030.87</v>
      </c>
      <c r="J19" s="6">
        <f>H19-I19</f>
        <v>-930.28</v>
      </c>
      <c r="K19" s="1"/>
    </row>
    <row r="20">
      <c r="A20" s="1" t="s">
        <v>46</v>
      </c>
      <c r="B20" s="1" t="s">
        <v>47</v>
      </c>
      <c r="C20" s="1" t="s">
        <v>133</v>
      </c>
      <c r="D20" s="5">
        <v>50677.46</v>
      </c>
      <c r="E20" s="5">
        <v>50316.0</v>
      </c>
      <c r="F20" s="5">
        <v>50316.0</v>
      </c>
      <c r="G20" s="5">
        <v>50316.0</v>
      </c>
      <c r="H20" s="5">
        <v>201625.46</v>
      </c>
      <c r="I20" s="5">
        <v>201264.0</v>
      </c>
      <c r="J20" s="6">
        <v>361.46</v>
      </c>
      <c r="K20" s="1"/>
    </row>
    <row r="21">
      <c r="A21" s="1" t="s">
        <v>46</v>
      </c>
      <c r="B21" s="1" t="s">
        <v>53</v>
      </c>
      <c r="C21" s="1" t="s">
        <v>134</v>
      </c>
      <c r="D21" s="5">
        <v>159053.9</v>
      </c>
      <c r="E21" s="5">
        <v>140915.4</v>
      </c>
      <c r="F21" s="5">
        <v>140915.4</v>
      </c>
      <c r="G21" s="5">
        <v>140915.4</v>
      </c>
      <c r="H21" s="5">
        <v>581800.1</v>
      </c>
      <c r="I21" s="5">
        <v>581552.23</v>
      </c>
      <c r="J21" s="6">
        <v>247.87</v>
      </c>
      <c r="K21" s="1"/>
    </row>
    <row r="22">
      <c r="A22" s="1" t="s">
        <v>46</v>
      </c>
      <c r="B22" s="1" t="s">
        <v>53</v>
      </c>
      <c r="C22" s="1" t="s">
        <v>135</v>
      </c>
      <c r="D22" s="5">
        <v>674.06</v>
      </c>
      <c r="E22" s="5">
        <v>4500.0</v>
      </c>
      <c r="F22" s="5">
        <v>4500.0</v>
      </c>
      <c r="G22" s="5">
        <v>0.0</v>
      </c>
      <c r="H22" s="5">
        <v>9674.06</v>
      </c>
      <c r="I22" s="5">
        <v>0.0</v>
      </c>
      <c r="J22" s="6">
        <v>9674.06</v>
      </c>
      <c r="K22" s="1" t="s">
        <v>136</v>
      </c>
    </row>
    <row r="23">
      <c r="A23" s="1" t="s">
        <v>46</v>
      </c>
      <c r="B23" s="1" t="s">
        <v>60</v>
      </c>
      <c r="C23" s="1" t="s">
        <v>137</v>
      </c>
      <c r="D23" s="5">
        <v>-21156.85</v>
      </c>
      <c r="E23" s="5">
        <v>0.0</v>
      </c>
      <c r="F23" s="5">
        <v>0.0</v>
      </c>
      <c r="G23" s="5">
        <v>0.0</v>
      </c>
      <c r="H23" s="5">
        <v>-21156.85</v>
      </c>
      <c r="I23" s="5">
        <v>-20947.17</v>
      </c>
      <c r="J23" s="6">
        <v>-209.68</v>
      </c>
      <c r="K23" s="1"/>
    </row>
    <row r="24">
      <c r="A24" s="1" t="s">
        <v>62</v>
      </c>
      <c r="B24" s="1" t="s">
        <v>65</v>
      </c>
      <c r="C24" s="1" t="s">
        <v>138</v>
      </c>
      <c r="D24" s="5">
        <v>0.0</v>
      </c>
      <c r="E24" s="5">
        <v>0.0</v>
      </c>
      <c r="F24" s="5">
        <v>0.0</v>
      </c>
      <c r="G24" s="5">
        <v>0.0</v>
      </c>
      <c r="H24" s="5">
        <v>0.0</v>
      </c>
      <c r="I24" s="5">
        <v>0.0</v>
      </c>
      <c r="J24" s="6">
        <v>0.0</v>
      </c>
      <c r="K24" s="8"/>
    </row>
    <row r="25">
      <c r="A25" s="1" t="s">
        <v>62</v>
      </c>
      <c r="B25" s="1" t="s">
        <v>68</v>
      </c>
      <c r="C25" s="1" t="s">
        <v>139</v>
      </c>
      <c r="D25" s="5">
        <v>0.0</v>
      </c>
      <c r="E25" s="5">
        <v>0.0</v>
      </c>
      <c r="F25" s="5">
        <v>0.0</v>
      </c>
      <c r="G25" s="5">
        <v>0.0</v>
      </c>
      <c r="H25" s="5">
        <v>0.0</v>
      </c>
      <c r="I25" s="5">
        <v>0.0</v>
      </c>
      <c r="J25" s="6">
        <v>0.0</v>
      </c>
      <c r="K25" s="8"/>
    </row>
    <row r="26">
      <c r="A26" s="1" t="s">
        <v>62</v>
      </c>
      <c r="B26" s="1" t="s">
        <v>68</v>
      </c>
      <c r="C26" s="1" t="s">
        <v>140</v>
      </c>
      <c r="D26" s="5">
        <v>0.0</v>
      </c>
      <c r="E26" s="5">
        <v>0.0</v>
      </c>
      <c r="F26" s="5">
        <v>0.0</v>
      </c>
      <c r="G26" s="5">
        <v>0.0</v>
      </c>
      <c r="H26" s="5">
        <v>0.0</v>
      </c>
      <c r="I26" s="5">
        <v>0.0</v>
      </c>
      <c r="J26" s="6">
        <v>0.0</v>
      </c>
      <c r="K26" s="8"/>
    </row>
    <row r="27">
      <c r="A27" s="1" t="s">
        <v>62</v>
      </c>
      <c r="B27" s="1" t="s">
        <v>68</v>
      </c>
      <c r="C27" s="1" t="s">
        <v>141</v>
      </c>
      <c r="D27" s="5">
        <v>-2960.29</v>
      </c>
      <c r="E27" s="5">
        <v>0.0</v>
      </c>
      <c r="F27" s="5">
        <v>0.0</v>
      </c>
      <c r="G27" s="5">
        <v>0.0</v>
      </c>
      <c r="H27" s="5">
        <v>-2960.29</v>
      </c>
      <c r="I27" s="5">
        <v>-3009.75</v>
      </c>
      <c r="J27" s="6">
        <v>49.46</v>
      </c>
      <c r="K27" s="1"/>
    </row>
    <row r="28">
      <c r="A28" s="1" t="s">
        <v>71</v>
      </c>
      <c r="B28" s="1" t="s">
        <v>72</v>
      </c>
      <c r="C28" s="1" t="s">
        <v>72</v>
      </c>
      <c r="D28" s="5">
        <v>25124.59</v>
      </c>
      <c r="E28" s="5">
        <v>61100.55</v>
      </c>
      <c r="F28" s="5">
        <v>60188.32</v>
      </c>
      <c r="G28" s="5">
        <v>67268.32</v>
      </c>
      <c r="H28" s="5">
        <v>213681.78</v>
      </c>
      <c r="I28" s="5">
        <v>212082.34</v>
      </c>
      <c r="J28" s="6">
        <v>1599.44</v>
      </c>
      <c r="K28" s="1"/>
    </row>
    <row r="29">
      <c r="A29" s="1" t="s">
        <v>71</v>
      </c>
      <c r="B29" s="1" t="s">
        <v>72</v>
      </c>
      <c r="C29" s="1" t="s">
        <v>142</v>
      </c>
      <c r="D29" s="5">
        <v>4838.19</v>
      </c>
      <c r="E29" s="5">
        <v>0.0</v>
      </c>
      <c r="F29" s="5">
        <v>0.0</v>
      </c>
      <c r="G29" s="5">
        <v>0.0</v>
      </c>
      <c r="H29" s="5">
        <v>4838.19</v>
      </c>
      <c r="I29" s="5">
        <v>4783.26</v>
      </c>
      <c r="J29" s="6">
        <v>54.93</v>
      </c>
      <c r="K29" s="1"/>
    </row>
    <row r="30">
      <c r="A30" s="1" t="s">
        <v>71</v>
      </c>
      <c r="B30" s="1" t="s">
        <v>72</v>
      </c>
      <c r="C30" s="1" t="s">
        <v>143</v>
      </c>
      <c r="D30" s="5">
        <v>81366.0</v>
      </c>
      <c r="E30" s="5">
        <v>81366.0</v>
      </c>
      <c r="F30" s="5">
        <v>81366.0</v>
      </c>
      <c r="G30" s="5">
        <v>81366.0</v>
      </c>
      <c r="H30" s="5">
        <v>325464.0</v>
      </c>
      <c r="I30" s="5">
        <v>293523.0</v>
      </c>
      <c r="J30" s="6">
        <v>31941.0</v>
      </c>
      <c r="K30" s="1" t="s">
        <v>144</v>
      </c>
    </row>
    <row r="31">
      <c r="A31" s="1" t="s">
        <v>71</v>
      </c>
      <c r="B31" s="1" t="s">
        <v>72</v>
      </c>
      <c r="C31" s="1" t="s">
        <v>145</v>
      </c>
      <c r="D31" s="5">
        <v>1869.76</v>
      </c>
      <c r="E31" s="5">
        <v>0.0</v>
      </c>
      <c r="F31" s="5">
        <v>0.0</v>
      </c>
      <c r="G31" s="5">
        <v>0.0</v>
      </c>
      <c r="H31" s="5">
        <v>1869.76</v>
      </c>
      <c r="I31" s="5">
        <v>31654.21</v>
      </c>
      <c r="J31" s="6">
        <v>-29784.45</v>
      </c>
      <c r="K31" s="1" t="s">
        <v>146</v>
      </c>
    </row>
    <row r="32">
      <c r="A32" s="1" t="s">
        <v>71</v>
      </c>
      <c r="B32" s="1" t="s">
        <v>75</v>
      </c>
      <c r="C32" s="1" t="s">
        <v>147</v>
      </c>
      <c r="D32" s="5">
        <v>698.15</v>
      </c>
      <c r="E32" s="5">
        <v>0.0</v>
      </c>
      <c r="F32" s="5">
        <v>0.0</v>
      </c>
      <c r="G32" s="5">
        <v>0.0</v>
      </c>
      <c r="H32" s="5">
        <v>698.15</v>
      </c>
      <c r="I32" s="5">
        <v>0.0</v>
      </c>
      <c r="J32" s="6">
        <v>698.15</v>
      </c>
      <c r="K32" s="8"/>
    </row>
    <row r="33">
      <c r="A33" s="1" t="s">
        <v>71</v>
      </c>
      <c r="B33" s="1" t="s">
        <v>78</v>
      </c>
      <c r="C33" s="1" t="s">
        <v>148</v>
      </c>
      <c r="D33" s="5">
        <v>-643.32</v>
      </c>
      <c r="E33" s="5">
        <v>0.0</v>
      </c>
      <c r="F33" s="5">
        <v>0.0</v>
      </c>
      <c r="G33" s="5">
        <v>0.0</v>
      </c>
      <c r="H33" s="5">
        <v>-643.32</v>
      </c>
      <c r="I33" s="5">
        <v>-643.32</v>
      </c>
      <c r="J33" s="6">
        <v>0.0</v>
      </c>
      <c r="K33" s="1"/>
    </row>
    <row r="34">
      <c r="A34" s="1" t="s">
        <v>71</v>
      </c>
      <c r="B34" s="1" t="s">
        <v>78</v>
      </c>
      <c r="C34" s="1" t="s">
        <v>149</v>
      </c>
      <c r="D34" s="5">
        <v>8237.656</v>
      </c>
      <c r="E34" s="5">
        <v>0.0</v>
      </c>
      <c r="F34" s="5">
        <v>0.0</v>
      </c>
      <c r="G34" s="5">
        <v>0.0</v>
      </c>
      <c r="H34" s="5">
        <v>0.0</v>
      </c>
      <c r="I34" s="5">
        <v>0.0</v>
      </c>
      <c r="J34" s="6">
        <f>H34-I34</f>
        <v>0</v>
      </c>
      <c r="K34" s="8"/>
    </row>
    <row r="35">
      <c r="A35" s="1" t="s">
        <v>71</v>
      </c>
      <c r="B35" s="1" t="s">
        <v>78</v>
      </c>
      <c r="C35" s="1" t="s">
        <v>150</v>
      </c>
      <c r="D35" s="5">
        <v>230387.6</v>
      </c>
      <c r="E35" s="5">
        <v>235079.0</v>
      </c>
      <c r="F35" s="5">
        <v>210559.61</v>
      </c>
      <c r="G35" s="5">
        <v>200643.61</v>
      </c>
      <c r="H35" s="5">
        <v>876669.82</v>
      </c>
      <c r="I35" s="5">
        <v>879447.88</v>
      </c>
      <c r="J35" s="6">
        <v>-2778.06</v>
      </c>
      <c r="K35" s="1"/>
    </row>
    <row r="36">
      <c r="A36" s="1" t="s">
        <v>71</v>
      </c>
      <c r="B36" s="1" t="s">
        <v>78</v>
      </c>
      <c r="C36" s="1" t="s">
        <v>151</v>
      </c>
      <c r="D36" s="5">
        <v>24230.58</v>
      </c>
      <c r="E36" s="5">
        <v>29706.0</v>
      </c>
      <c r="F36" s="5">
        <v>29706.0</v>
      </c>
      <c r="G36" s="5">
        <v>29706.0</v>
      </c>
      <c r="H36" s="5">
        <v>113348.58</v>
      </c>
      <c r="I36" s="5">
        <v>113304.82</v>
      </c>
      <c r="J36" s="6">
        <v>43.76</v>
      </c>
      <c r="K36" s="1"/>
    </row>
    <row r="37">
      <c r="A37" s="1" t="s">
        <v>80</v>
      </c>
      <c r="B37" s="1" t="s">
        <v>81</v>
      </c>
      <c r="C37" s="1" t="s">
        <v>152</v>
      </c>
      <c r="D37" s="5">
        <v>136389.0</v>
      </c>
      <c r="E37" s="5">
        <v>184891.0</v>
      </c>
      <c r="F37" s="5">
        <v>160638.0</v>
      </c>
      <c r="G37" s="5">
        <v>160638.0</v>
      </c>
      <c r="H37" s="5">
        <v>545556.0</v>
      </c>
      <c r="I37" s="5">
        <v>642556.0</v>
      </c>
      <c r="J37" s="6">
        <f>H37-I37</f>
        <v>-97000</v>
      </c>
      <c r="K37" s="1" t="s">
        <v>83</v>
      </c>
    </row>
    <row r="38">
      <c r="A38" s="1" t="s">
        <v>80</v>
      </c>
      <c r="B38" s="1" t="s">
        <v>81</v>
      </c>
      <c r="C38" s="1" t="s">
        <v>153</v>
      </c>
      <c r="D38" s="5">
        <v>-1904.35</v>
      </c>
      <c r="E38" s="5">
        <v>0.0</v>
      </c>
      <c r="F38" s="5">
        <v>0.0</v>
      </c>
      <c r="G38" s="5">
        <v>0.0</v>
      </c>
      <c r="H38" s="5">
        <v>-1904.35</v>
      </c>
      <c r="I38" s="5">
        <v>0.44</v>
      </c>
      <c r="J38" s="6">
        <v>-1904.79</v>
      </c>
      <c r="K38" s="1"/>
    </row>
    <row r="39">
      <c r="A39" s="1" t="s">
        <v>80</v>
      </c>
      <c r="B39" s="1" t="s">
        <v>81</v>
      </c>
      <c r="C39" s="1" t="s">
        <v>154</v>
      </c>
      <c r="D39" s="5">
        <v>42273.0</v>
      </c>
      <c r="E39" s="5">
        <v>42273.0</v>
      </c>
      <c r="F39" s="5">
        <v>42273.0</v>
      </c>
      <c r="G39" s="5">
        <v>42273.0</v>
      </c>
      <c r="H39" s="5">
        <v>169092.0</v>
      </c>
      <c r="I39" s="5">
        <v>169092.0</v>
      </c>
      <c r="J39" s="6">
        <v>0.0</v>
      </c>
      <c r="K39" s="1"/>
    </row>
    <row r="40">
      <c r="A40" s="1" t="s">
        <v>80</v>
      </c>
      <c r="B40" s="1" t="s">
        <v>81</v>
      </c>
      <c r="C40" s="1" t="s">
        <v>155</v>
      </c>
      <c r="D40" s="5">
        <v>0.0</v>
      </c>
      <c r="E40" s="5">
        <v>0.0</v>
      </c>
      <c r="F40" s="5">
        <v>0.0</v>
      </c>
      <c r="G40" s="5">
        <v>0.0</v>
      </c>
      <c r="H40" s="5">
        <v>0.0</v>
      </c>
      <c r="I40" s="5">
        <v>0.0</v>
      </c>
      <c r="J40" s="6">
        <v>0.0</v>
      </c>
      <c r="K40" s="8"/>
    </row>
    <row r="41">
      <c r="A41" s="1" t="s">
        <v>80</v>
      </c>
      <c r="B41" s="1" t="s">
        <v>81</v>
      </c>
      <c r="C41" s="1" t="s">
        <v>156</v>
      </c>
      <c r="D41" s="5">
        <v>162.16</v>
      </c>
      <c r="E41" s="5">
        <v>0.0</v>
      </c>
      <c r="F41" s="5">
        <v>0.0</v>
      </c>
      <c r="G41" s="5">
        <v>0.0</v>
      </c>
      <c r="H41" s="5">
        <v>162.16</v>
      </c>
      <c r="I41" s="5">
        <v>-123.97</v>
      </c>
      <c r="J41" s="6">
        <v>286.13</v>
      </c>
      <c r="K41" s="1"/>
    </row>
    <row r="42">
      <c r="A42" s="1" t="s">
        <v>85</v>
      </c>
      <c r="B42" s="1" t="s">
        <v>86</v>
      </c>
      <c r="C42" s="1" t="s">
        <v>157</v>
      </c>
      <c r="D42" s="5">
        <v>0.0</v>
      </c>
      <c r="E42" s="5">
        <v>150000.0</v>
      </c>
      <c r="F42" s="5">
        <v>430169.0</v>
      </c>
      <c r="G42" s="5">
        <v>554905.0</v>
      </c>
      <c r="H42" s="5">
        <v>953324.0</v>
      </c>
      <c r="I42" s="5">
        <v>655055.0</v>
      </c>
      <c r="J42" s="6">
        <f t="shared" ref="J42:J43" si="1">H42-I42</f>
        <v>298269</v>
      </c>
      <c r="K42" s="5" t="s">
        <v>87</v>
      </c>
    </row>
    <row r="43">
      <c r="A43" s="1" t="s">
        <v>85</v>
      </c>
      <c r="B43" s="1" t="s">
        <v>86</v>
      </c>
      <c r="C43" s="1" t="s">
        <v>158</v>
      </c>
      <c r="D43" s="5">
        <v>101737.28</v>
      </c>
      <c r="E43" s="5">
        <v>103579.0</v>
      </c>
      <c r="F43" s="5">
        <v>153579.0</v>
      </c>
      <c r="G43" s="5">
        <v>353579.0</v>
      </c>
      <c r="H43" s="5">
        <v>858224.28</v>
      </c>
      <c r="I43" s="5">
        <v>715040.92</v>
      </c>
      <c r="J43" s="6">
        <f t="shared" si="1"/>
        <v>143183.36</v>
      </c>
      <c r="K43" s="1" t="s">
        <v>159</v>
      </c>
    </row>
    <row r="44">
      <c r="A44" s="1" t="s">
        <v>88</v>
      </c>
      <c r="B44" s="1" t="s">
        <v>89</v>
      </c>
      <c r="C44" s="1" t="s">
        <v>160</v>
      </c>
      <c r="D44" s="5">
        <v>553.794</v>
      </c>
      <c r="E44" s="5">
        <v>0.0</v>
      </c>
      <c r="F44" s="5">
        <v>10000.0</v>
      </c>
      <c r="G44" s="5">
        <v>0.0</v>
      </c>
      <c r="H44" s="5">
        <v>10553.794</v>
      </c>
      <c r="I44" s="5">
        <v>10200.14</v>
      </c>
      <c r="J44" s="6">
        <v>353.654</v>
      </c>
      <c r="K44" s="1"/>
    </row>
    <row r="45">
      <c r="A45" s="1" t="s">
        <v>88</v>
      </c>
      <c r="B45" s="1" t="s">
        <v>89</v>
      </c>
      <c r="C45" s="1" t="s">
        <v>161</v>
      </c>
      <c r="D45" s="5">
        <v>13725.0</v>
      </c>
      <c r="E45" s="5">
        <v>13725.0</v>
      </c>
      <c r="F45" s="5">
        <v>13725.0</v>
      </c>
      <c r="G45" s="5">
        <v>13725.0</v>
      </c>
      <c r="H45" s="5">
        <v>54900.0</v>
      </c>
      <c r="I45" s="5">
        <v>54900.0</v>
      </c>
      <c r="J45" s="6">
        <v>0.0</v>
      </c>
      <c r="K45" s="1"/>
    </row>
    <row r="46">
      <c r="A46" s="1" t="s">
        <v>88</v>
      </c>
      <c r="B46" s="1" t="s">
        <v>92</v>
      </c>
      <c r="C46" s="1" t="s">
        <v>140</v>
      </c>
      <c r="D46" s="5">
        <v>59862.78</v>
      </c>
      <c r="E46" s="5">
        <v>94348.0</v>
      </c>
      <c r="F46" s="5">
        <v>62098.0</v>
      </c>
      <c r="G46" s="5">
        <v>27462.0</v>
      </c>
      <c r="H46" s="5">
        <v>243770.78</v>
      </c>
      <c r="I46" s="5">
        <v>172913.21</v>
      </c>
      <c r="J46" s="6">
        <v>70857.57</v>
      </c>
      <c r="K46" s="1" t="s">
        <v>162</v>
      </c>
    </row>
    <row r="47">
      <c r="A47" s="1" t="s">
        <v>88</v>
      </c>
      <c r="B47" s="1" t="s">
        <v>17</v>
      </c>
      <c r="C47" s="1" t="s">
        <v>163</v>
      </c>
      <c r="D47" s="5">
        <v>0.0</v>
      </c>
      <c r="E47" s="5">
        <v>0.0</v>
      </c>
      <c r="F47" s="5">
        <v>0.0</v>
      </c>
      <c r="G47" s="5">
        <v>0.0</v>
      </c>
      <c r="H47" s="5">
        <v>0.0</v>
      </c>
      <c r="I47" s="5">
        <v>0.07</v>
      </c>
      <c r="J47" s="6">
        <v>-0.07</v>
      </c>
      <c r="K47" s="1"/>
    </row>
    <row r="48">
      <c r="A48" s="1" t="s">
        <v>88</v>
      </c>
      <c r="B48" s="1" t="s">
        <v>96</v>
      </c>
      <c r="C48" s="1" t="s">
        <v>164</v>
      </c>
      <c r="D48" s="5">
        <v>0.0</v>
      </c>
      <c r="E48" s="5">
        <v>0.0</v>
      </c>
      <c r="F48" s="5">
        <v>25000.0</v>
      </c>
      <c r="G48" s="5">
        <v>0.0</v>
      </c>
      <c r="H48" s="5">
        <v>0.0</v>
      </c>
      <c r="I48" s="5">
        <v>0.0</v>
      </c>
      <c r="J48" s="6">
        <v>0.0</v>
      </c>
      <c r="K48" s="5" t="s">
        <v>165</v>
      </c>
    </row>
    <row r="49">
      <c r="A49" s="1" t="s">
        <v>88</v>
      </c>
      <c r="B49" s="1" t="s">
        <v>96</v>
      </c>
      <c r="C49" s="1" t="s">
        <v>166</v>
      </c>
      <c r="D49" s="5">
        <v>0.0</v>
      </c>
      <c r="E49" s="5">
        <v>15000.0</v>
      </c>
      <c r="F49" s="5">
        <v>0.0</v>
      </c>
      <c r="G49" s="5">
        <v>0.0</v>
      </c>
      <c r="H49" s="5">
        <v>15000.0</v>
      </c>
      <c r="I49" s="5">
        <v>15000.0</v>
      </c>
      <c r="J49" s="6">
        <v>0.0</v>
      </c>
      <c r="K49" s="1"/>
    </row>
    <row r="50">
      <c r="A50" s="1" t="s">
        <v>88</v>
      </c>
      <c r="B50" s="1" t="s">
        <v>96</v>
      </c>
      <c r="C50" s="1" t="s">
        <v>167</v>
      </c>
      <c r="D50" s="5">
        <v>51647.71</v>
      </c>
      <c r="E50" s="5">
        <v>8000.0</v>
      </c>
      <c r="F50" s="5">
        <v>0.0</v>
      </c>
      <c r="G50" s="5">
        <v>0.0</v>
      </c>
      <c r="H50" s="5">
        <v>59647.71</v>
      </c>
      <c r="I50" s="5">
        <v>50299.45</v>
      </c>
      <c r="J50" s="6">
        <v>9348.26</v>
      </c>
      <c r="K50" s="5" t="s">
        <v>97</v>
      </c>
    </row>
    <row r="51">
      <c r="A51" s="1" t="s">
        <v>88</v>
      </c>
      <c r="B51" s="1" t="s">
        <v>102</v>
      </c>
      <c r="C51" s="1" t="s">
        <v>168</v>
      </c>
      <c r="D51" s="5">
        <v>4653.3</v>
      </c>
      <c r="E51" s="5">
        <v>13731.0</v>
      </c>
      <c r="F51" s="5">
        <v>0.0</v>
      </c>
      <c r="G51" s="5">
        <v>0.0</v>
      </c>
      <c r="H51" s="5">
        <v>18384.3</v>
      </c>
      <c r="I51" s="5">
        <v>0.0</v>
      </c>
      <c r="J51" s="6">
        <v>18384.3</v>
      </c>
      <c r="K51" s="1" t="s">
        <v>103</v>
      </c>
    </row>
    <row r="52">
      <c r="A52" s="1" t="s">
        <v>88</v>
      </c>
      <c r="B52" s="1" t="s">
        <v>107</v>
      </c>
      <c r="C52" s="1" t="s">
        <v>169</v>
      </c>
      <c r="D52" s="5">
        <v>-7812.5</v>
      </c>
      <c r="E52" s="5">
        <v>0.0</v>
      </c>
      <c r="F52" s="5">
        <v>0.0</v>
      </c>
      <c r="G52" s="5">
        <v>0.0</v>
      </c>
      <c r="H52" s="5">
        <v>-7812.5</v>
      </c>
      <c r="I52" s="5">
        <v>-7812.5</v>
      </c>
      <c r="J52" s="6">
        <v>0.0</v>
      </c>
      <c r="K52" s="1"/>
    </row>
  </sheetData>
  <autoFilter ref="$A$1:$K$52"/>
  <customSheetViews>
    <customSheetView guid="{C85DE7D3-1FA5-4D13-B4CE-A063F403CD1C}" filter="1" showAutoFilter="1">
      <autoFilter ref="$A$1:$K$52"/>
    </customSheetView>
  </customSheetView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75"/>
  <cols>
    <col customWidth="1" min="1" max="1" width="14.88"/>
    <col customWidth="1" min="2" max="2" width="21.25"/>
    <col customWidth="1" min="3" max="3" width="26.63"/>
    <col hidden="1" min="4" max="7" width="12.63"/>
    <col customWidth="1" min="8" max="9" width="14.13"/>
    <col customWidth="1" min="10" max="10" width="15.88"/>
    <col customWidth="1" min="11" max="11" width="35.5"/>
  </cols>
  <sheetData>
    <row r="1">
      <c r="A1" s="1" t="s">
        <v>28</v>
      </c>
      <c r="B1" s="1" t="s">
        <v>29</v>
      </c>
      <c r="C1" s="1" t="s">
        <v>109</v>
      </c>
      <c r="D1" s="1" t="s">
        <v>1</v>
      </c>
      <c r="E1" s="1" t="s">
        <v>2</v>
      </c>
      <c r="F1" s="1" t="s">
        <v>3</v>
      </c>
      <c r="G1" s="1" t="s">
        <v>4</v>
      </c>
      <c r="H1" s="2" t="s">
        <v>5</v>
      </c>
      <c r="I1" s="2" t="s">
        <v>6</v>
      </c>
      <c r="J1" s="3" t="s">
        <v>7</v>
      </c>
      <c r="K1" s="4" t="s">
        <v>8</v>
      </c>
    </row>
    <row r="2">
      <c r="A2" s="1" t="s">
        <v>30</v>
      </c>
      <c r="B2" s="1" t="s">
        <v>31</v>
      </c>
      <c r="C2" s="1" t="s">
        <v>170</v>
      </c>
      <c r="D2" s="5">
        <v>179843.23</v>
      </c>
      <c r="E2" s="5">
        <v>278889.8</v>
      </c>
      <c r="F2" s="5">
        <v>552564.0</v>
      </c>
      <c r="G2" s="5">
        <v>448373.0</v>
      </c>
      <c r="H2" s="5">
        <v>1459670.03</v>
      </c>
      <c r="I2" s="5">
        <v>1459669.69</v>
      </c>
      <c r="J2" s="6">
        <v>0.34</v>
      </c>
      <c r="K2" s="5"/>
    </row>
    <row r="3">
      <c r="A3" s="1" t="s">
        <v>30</v>
      </c>
      <c r="B3" s="1" t="s">
        <v>31</v>
      </c>
      <c r="C3" s="1" t="s">
        <v>111</v>
      </c>
      <c r="D3" s="5">
        <v>534338.47</v>
      </c>
      <c r="E3" s="5">
        <v>513407.13</v>
      </c>
      <c r="F3" s="5">
        <v>576069.0</v>
      </c>
      <c r="G3" s="5">
        <v>582789.0</v>
      </c>
      <c r="H3" s="5">
        <v>2206603.6</v>
      </c>
      <c r="I3" s="5">
        <v>2207658.18</v>
      </c>
      <c r="J3" s="6">
        <v>-1054.58</v>
      </c>
      <c r="K3" s="5"/>
    </row>
    <row r="4">
      <c r="A4" s="1" t="s">
        <v>30</v>
      </c>
      <c r="B4" s="1" t="s">
        <v>31</v>
      </c>
      <c r="C4" s="1" t="s">
        <v>171</v>
      </c>
      <c r="D4" s="5">
        <v>65271.89</v>
      </c>
      <c r="E4" s="5">
        <v>211698.18</v>
      </c>
      <c r="F4" s="5">
        <v>183170.01</v>
      </c>
      <c r="G4" s="5">
        <v>183170.01</v>
      </c>
      <c r="H4" s="5">
        <v>643310.09</v>
      </c>
      <c r="I4" s="5">
        <v>643612.89</v>
      </c>
      <c r="J4" s="6">
        <v>-302.8</v>
      </c>
      <c r="K4" s="5"/>
    </row>
    <row r="5">
      <c r="A5" s="1" t="s">
        <v>30</v>
      </c>
      <c r="B5" s="1" t="s">
        <v>31</v>
      </c>
      <c r="C5" s="1" t="s">
        <v>172</v>
      </c>
      <c r="D5" s="5">
        <v>0.0</v>
      </c>
      <c r="E5" s="5">
        <v>88000.0</v>
      </c>
      <c r="F5" s="5">
        <v>107000.0</v>
      </c>
      <c r="G5" s="5">
        <v>0.0</v>
      </c>
      <c r="H5" s="5">
        <v>195000.0</v>
      </c>
      <c r="I5" s="5">
        <v>0.0</v>
      </c>
      <c r="J5" s="6">
        <v>195000.0</v>
      </c>
      <c r="K5" s="5" t="s">
        <v>173</v>
      </c>
    </row>
    <row r="6">
      <c r="A6" s="1" t="s">
        <v>30</v>
      </c>
      <c r="B6" s="1" t="s">
        <v>31</v>
      </c>
      <c r="C6" s="1" t="s">
        <v>114</v>
      </c>
      <c r="D6" s="5">
        <v>0.0</v>
      </c>
      <c r="E6" s="5">
        <v>0.0</v>
      </c>
      <c r="F6" s="5">
        <v>93000.0</v>
      </c>
      <c r="G6" s="5">
        <v>93000.0</v>
      </c>
      <c r="H6" s="5">
        <v>186000.0</v>
      </c>
      <c r="I6" s="5">
        <v>0.0</v>
      </c>
      <c r="J6" s="6">
        <v>186000.0</v>
      </c>
      <c r="K6" s="5" t="s">
        <v>174</v>
      </c>
    </row>
    <row r="7">
      <c r="A7" s="1" t="s">
        <v>30</v>
      </c>
      <c r="B7" s="1" t="s">
        <v>31</v>
      </c>
      <c r="C7" s="1" t="s">
        <v>175</v>
      </c>
      <c r="D7" s="5">
        <v>0.0</v>
      </c>
      <c r="E7" s="5">
        <v>0.0</v>
      </c>
      <c r="F7" s="5">
        <v>0.0</v>
      </c>
      <c r="G7" s="5">
        <v>0.0</v>
      </c>
      <c r="H7" s="5">
        <v>0.0</v>
      </c>
      <c r="I7" s="5">
        <v>0.0</v>
      </c>
      <c r="J7" s="6">
        <v>0.0</v>
      </c>
      <c r="K7" s="15"/>
    </row>
    <row r="8">
      <c r="A8" s="1" t="s">
        <v>30</v>
      </c>
      <c r="B8" s="1" t="s">
        <v>37</v>
      </c>
      <c r="C8" s="1" t="s">
        <v>115</v>
      </c>
      <c r="D8" s="5">
        <v>63873.94</v>
      </c>
      <c r="E8" s="5">
        <v>0.0</v>
      </c>
      <c r="F8" s="5">
        <v>0.0</v>
      </c>
      <c r="G8" s="5">
        <v>0.0</v>
      </c>
      <c r="H8" s="5">
        <v>63873.94</v>
      </c>
      <c r="I8" s="5">
        <v>88182.36</v>
      </c>
      <c r="J8" s="6">
        <v>-24308.42</v>
      </c>
      <c r="K8" s="5" t="s">
        <v>176</v>
      </c>
    </row>
    <row r="9">
      <c r="A9" s="1" t="s">
        <v>30</v>
      </c>
      <c r="B9" s="1" t="s">
        <v>37</v>
      </c>
      <c r="C9" s="1" t="s">
        <v>177</v>
      </c>
      <c r="D9" s="5">
        <v>69088.69</v>
      </c>
      <c r="E9" s="5">
        <v>75736.0</v>
      </c>
      <c r="F9" s="5">
        <v>1775.0</v>
      </c>
      <c r="G9" s="5">
        <v>0.0</v>
      </c>
      <c r="H9" s="5">
        <v>146599.69</v>
      </c>
      <c r="I9" s="5">
        <v>146600.0</v>
      </c>
      <c r="J9" s="6">
        <v>-0.31</v>
      </c>
      <c r="K9" s="5"/>
    </row>
    <row r="10">
      <c r="A10" s="1" t="s">
        <v>30</v>
      </c>
      <c r="B10" s="1" t="s">
        <v>37</v>
      </c>
      <c r="C10" s="1" t="s">
        <v>178</v>
      </c>
      <c r="D10" s="5">
        <v>0.0</v>
      </c>
      <c r="E10" s="5">
        <v>0.0</v>
      </c>
      <c r="F10" s="5">
        <v>0.0</v>
      </c>
      <c r="G10" s="5">
        <v>0.0</v>
      </c>
      <c r="H10" s="5">
        <v>0.0</v>
      </c>
      <c r="I10" s="5">
        <v>2300000.0</v>
      </c>
      <c r="J10" s="6">
        <v>-2300000.0</v>
      </c>
      <c r="K10" s="5" t="s">
        <v>179</v>
      </c>
    </row>
    <row r="11">
      <c r="A11" s="1" t="s">
        <v>30</v>
      </c>
      <c r="B11" s="1" t="s">
        <v>37</v>
      </c>
      <c r="C11" s="1" t="s">
        <v>116</v>
      </c>
      <c r="D11" s="5">
        <v>15818.6</v>
      </c>
      <c r="E11" s="5">
        <v>24607.69</v>
      </c>
      <c r="F11" s="5">
        <v>0.0</v>
      </c>
      <c r="G11" s="5">
        <v>0.0</v>
      </c>
      <c r="H11" s="5">
        <v>40426.29</v>
      </c>
      <c r="I11" s="5">
        <v>40684.76</v>
      </c>
      <c r="J11" s="6">
        <v>-258.47</v>
      </c>
      <c r="K11" s="5"/>
    </row>
    <row r="12">
      <c r="A12" s="1" t="s">
        <v>30</v>
      </c>
      <c r="B12" s="1" t="s">
        <v>37</v>
      </c>
      <c r="C12" s="1" t="s">
        <v>117</v>
      </c>
      <c r="D12" s="5">
        <v>672475.5</v>
      </c>
      <c r="E12" s="5">
        <v>791823.37</v>
      </c>
      <c r="F12" s="5">
        <v>909944.31</v>
      </c>
      <c r="G12" s="5">
        <v>1343242.6</v>
      </c>
      <c r="H12" s="5">
        <v>3717485.78</v>
      </c>
      <c r="I12" s="5">
        <v>3517266.53</v>
      </c>
      <c r="J12" s="6">
        <v>200219.25</v>
      </c>
      <c r="K12" s="5" t="s">
        <v>180</v>
      </c>
    </row>
    <row r="13">
      <c r="A13" s="1" t="s">
        <v>30</v>
      </c>
      <c r="B13" s="1" t="s">
        <v>37</v>
      </c>
      <c r="C13" s="1" t="s">
        <v>181</v>
      </c>
      <c r="D13" s="5">
        <v>0.0</v>
      </c>
      <c r="E13" s="5">
        <v>0.0</v>
      </c>
      <c r="F13" s="5">
        <v>0.0</v>
      </c>
      <c r="G13" s="5">
        <v>0.0</v>
      </c>
      <c r="H13" s="5">
        <v>0.0</v>
      </c>
      <c r="I13" s="5">
        <v>0.0</v>
      </c>
      <c r="J13" s="6">
        <v>0.0</v>
      </c>
      <c r="K13" s="15"/>
    </row>
    <row r="14">
      <c r="A14" s="1" t="s">
        <v>30</v>
      </c>
      <c r="B14" s="1" t="s">
        <v>37</v>
      </c>
      <c r="C14" s="1" t="s">
        <v>182</v>
      </c>
      <c r="D14" s="5">
        <v>0.0</v>
      </c>
      <c r="E14" s="5">
        <v>86087.64</v>
      </c>
      <c r="F14" s="5">
        <v>162712.43</v>
      </c>
      <c r="G14" s="5">
        <v>0.0</v>
      </c>
      <c r="H14" s="5">
        <v>248800.07</v>
      </c>
      <c r="I14" s="5">
        <v>0.0</v>
      </c>
      <c r="J14" s="6">
        <v>248800.07</v>
      </c>
      <c r="K14" s="5" t="s">
        <v>183</v>
      </c>
    </row>
    <row r="15">
      <c r="A15" s="1" t="s">
        <v>30</v>
      </c>
      <c r="B15" s="1" t="s">
        <v>37</v>
      </c>
      <c r="C15" s="1" t="s">
        <v>184</v>
      </c>
      <c r="D15" s="5">
        <v>0.0</v>
      </c>
      <c r="E15" s="5">
        <v>0.0</v>
      </c>
      <c r="F15" s="5">
        <v>0.0</v>
      </c>
      <c r="G15" s="5">
        <v>0.0</v>
      </c>
      <c r="H15" s="5">
        <v>0.0</v>
      </c>
      <c r="I15" s="5">
        <v>0.0</v>
      </c>
      <c r="J15" s="6">
        <v>0.0</v>
      </c>
      <c r="K15" s="15"/>
    </row>
    <row r="16">
      <c r="A16" s="1" t="s">
        <v>30</v>
      </c>
      <c r="B16" s="1" t="s">
        <v>37</v>
      </c>
      <c r="C16" s="1" t="s">
        <v>185</v>
      </c>
      <c r="D16" s="5">
        <v>0.0</v>
      </c>
      <c r="E16" s="5">
        <v>0.0</v>
      </c>
      <c r="F16" s="5">
        <v>0.0</v>
      </c>
      <c r="G16" s="5">
        <v>0.0</v>
      </c>
      <c r="H16" s="5">
        <v>0.0</v>
      </c>
      <c r="I16" s="5">
        <v>0.0</v>
      </c>
      <c r="J16" s="6">
        <v>0.0</v>
      </c>
      <c r="K16" s="15"/>
    </row>
    <row r="17">
      <c r="A17" s="1" t="s">
        <v>30</v>
      </c>
      <c r="B17" s="1" t="s">
        <v>37</v>
      </c>
      <c r="C17" s="1" t="s">
        <v>186</v>
      </c>
      <c r="D17" s="5">
        <v>274732.44</v>
      </c>
      <c r="E17" s="5">
        <v>119120.08</v>
      </c>
      <c r="F17" s="5">
        <v>0.0</v>
      </c>
      <c r="G17" s="5">
        <v>0.0</v>
      </c>
      <c r="H17" s="5">
        <v>393852.52</v>
      </c>
      <c r="I17" s="5">
        <v>394008.32</v>
      </c>
      <c r="J17" s="6">
        <v>-155.8</v>
      </c>
      <c r="K17" s="5"/>
    </row>
    <row r="18">
      <c r="A18" s="1" t="s">
        <v>30</v>
      </c>
      <c r="B18" s="1" t="s">
        <v>37</v>
      </c>
      <c r="C18" s="1" t="s">
        <v>187</v>
      </c>
      <c r="D18" s="5">
        <v>0.0</v>
      </c>
      <c r="E18" s="5">
        <v>199818.2</v>
      </c>
      <c r="F18" s="5">
        <v>0.0</v>
      </c>
      <c r="G18" s="5">
        <v>0.0</v>
      </c>
      <c r="H18" s="5">
        <v>199818.2</v>
      </c>
      <c r="I18" s="5">
        <v>219999.6</v>
      </c>
      <c r="J18" s="6">
        <v>-20181.4</v>
      </c>
      <c r="K18" s="5" t="s">
        <v>188</v>
      </c>
    </row>
    <row r="19">
      <c r="A19" s="1" t="s">
        <v>30</v>
      </c>
      <c r="B19" s="1" t="s">
        <v>37</v>
      </c>
      <c r="C19" s="1" t="s">
        <v>189</v>
      </c>
      <c r="D19" s="5">
        <v>6632.92</v>
      </c>
      <c r="E19" s="5">
        <v>168527.0</v>
      </c>
      <c r="F19" s="5">
        <v>29771.0</v>
      </c>
      <c r="G19" s="5">
        <v>0.0</v>
      </c>
      <c r="H19" s="5">
        <v>204930.92</v>
      </c>
      <c r="I19" s="5">
        <v>204994.65</v>
      </c>
      <c r="J19" s="6">
        <v>-63.73</v>
      </c>
      <c r="K19" s="5"/>
    </row>
    <row r="20">
      <c r="A20" s="1" t="s">
        <v>30</v>
      </c>
      <c r="B20" s="1" t="s">
        <v>37</v>
      </c>
      <c r="C20" s="1" t="s">
        <v>190</v>
      </c>
      <c r="D20" s="5">
        <v>129725.01</v>
      </c>
      <c r="E20" s="5">
        <v>29140.0</v>
      </c>
      <c r="F20" s="5">
        <v>32715.0</v>
      </c>
      <c r="G20" s="5">
        <v>0.0</v>
      </c>
      <c r="H20" s="5">
        <v>191580.01</v>
      </c>
      <c r="I20" s="5">
        <v>191580.01</v>
      </c>
      <c r="J20" s="6">
        <v>0.0</v>
      </c>
      <c r="K20" s="5"/>
    </row>
    <row r="21">
      <c r="A21" s="1" t="s">
        <v>30</v>
      </c>
      <c r="B21" s="1" t="s">
        <v>37</v>
      </c>
      <c r="C21" s="1" t="s">
        <v>122</v>
      </c>
      <c r="D21" s="5">
        <v>162500.0</v>
      </c>
      <c r="E21" s="5">
        <v>462500.0</v>
      </c>
      <c r="F21" s="5">
        <v>1387500.0</v>
      </c>
      <c r="G21" s="5">
        <v>1287500.0</v>
      </c>
      <c r="H21" s="5">
        <v>3323293.0</v>
      </c>
      <c r="I21" s="5">
        <v>0.0</v>
      </c>
      <c r="J21" s="6">
        <f>H21-I21</f>
        <v>3323293</v>
      </c>
      <c r="K21" s="5" t="s">
        <v>191</v>
      </c>
    </row>
    <row r="22">
      <c r="A22" s="1" t="s">
        <v>46</v>
      </c>
      <c r="B22" s="1" t="s">
        <v>47</v>
      </c>
      <c r="C22" s="1" t="s">
        <v>127</v>
      </c>
      <c r="D22" s="5">
        <v>293971.1</v>
      </c>
      <c r="E22" s="5">
        <v>334529.15</v>
      </c>
      <c r="F22" s="5">
        <v>392777.0</v>
      </c>
      <c r="G22" s="5">
        <v>0.0</v>
      </c>
      <c r="H22" s="5">
        <v>1021277.25</v>
      </c>
      <c r="I22" s="5">
        <v>1021277.25</v>
      </c>
      <c r="J22" s="6">
        <v>0.0</v>
      </c>
      <c r="K22" s="5"/>
    </row>
    <row r="23">
      <c r="A23" s="1" t="s">
        <v>46</v>
      </c>
      <c r="B23" s="1" t="s">
        <v>47</v>
      </c>
      <c r="C23" s="1" t="s">
        <v>128</v>
      </c>
      <c r="D23" s="5">
        <v>917478.96</v>
      </c>
      <c r="E23" s="5">
        <v>476348.58</v>
      </c>
      <c r="F23" s="5">
        <v>102038.0</v>
      </c>
      <c r="G23" s="5">
        <v>37981.33</v>
      </c>
      <c r="H23" s="5">
        <v>1533846.87</v>
      </c>
      <c r="I23" s="5">
        <v>1535281.9</v>
      </c>
      <c r="J23" s="6">
        <v>-1435.03</v>
      </c>
      <c r="K23" s="5"/>
    </row>
    <row r="24">
      <c r="A24" s="1" t="s">
        <v>46</v>
      </c>
      <c r="B24" s="1" t="s">
        <v>47</v>
      </c>
      <c r="C24" s="1" t="s">
        <v>129</v>
      </c>
      <c r="D24" s="5">
        <v>136869.0</v>
      </c>
      <c r="E24" s="5">
        <v>136869.0</v>
      </c>
      <c r="F24" s="5">
        <v>136869.0</v>
      </c>
      <c r="G24" s="5">
        <v>136869.0</v>
      </c>
      <c r="H24" s="5">
        <v>547476.0</v>
      </c>
      <c r="I24" s="5">
        <v>547476.0</v>
      </c>
      <c r="J24" s="6">
        <v>0.0</v>
      </c>
      <c r="K24" s="5"/>
    </row>
    <row r="25">
      <c r="A25" s="1" t="s">
        <v>46</v>
      </c>
      <c r="B25" s="1" t="s">
        <v>47</v>
      </c>
      <c r="C25" s="1" t="s">
        <v>130</v>
      </c>
      <c r="D25" s="5">
        <v>1015218.86</v>
      </c>
      <c r="E25" s="5">
        <v>1930325.91</v>
      </c>
      <c r="F25" s="5">
        <v>2530088.0</v>
      </c>
      <c r="G25" s="5">
        <v>1472503.0</v>
      </c>
      <c r="H25" s="5">
        <v>6948135.77</v>
      </c>
      <c r="I25" s="5">
        <v>6949999.82</v>
      </c>
      <c r="J25" s="6">
        <v>-1864.05</v>
      </c>
      <c r="K25" s="5"/>
    </row>
    <row r="26">
      <c r="A26" s="1" t="s">
        <v>46</v>
      </c>
      <c r="B26" s="1" t="s">
        <v>47</v>
      </c>
      <c r="C26" s="1" t="s">
        <v>131</v>
      </c>
      <c r="D26" s="5">
        <v>97997.92</v>
      </c>
      <c r="E26" s="5">
        <v>87615.78</v>
      </c>
      <c r="F26" s="5">
        <v>4577.0</v>
      </c>
      <c r="G26" s="5">
        <v>0.0</v>
      </c>
      <c r="H26" s="5">
        <v>190190.7</v>
      </c>
      <c r="I26" s="5">
        <v>190596.08</v>
      </c>
      <c r="J26" s="6">
        <v>-405.38</v>
      </c>
      <c r="K26" s="5"/>
    </row>
    <row r="27">
      <c r="A27" s="1" t="s">
        <v>46</v>
      </c>
      <c r="B27" s="1" t="s">
        <v>47</v>
      </c>
      <c r="C27" s="1" t="s">
        <v>133</v>
      </c>
      <c r="D27" s="5">
        <v>202892.2</v>
      </c>
      <c r="E27" s="5">
        <v>199142.39</v>
      </c>
      <c r="F27" s="5">
        <v>497393.47</v>
      </c>
      <c r="G27" s="5">
        <v>289256.98</v>
      </c>
      <c r="H27" s="5">
        <v>1188685.04</v>
      </c>
      <c r="I27" s="5">
        <v>1985999.56</v>
      </c>
      <c r="J27" s="6">
        <v>-797314.52</v>
      </c>
      <c r="K27" s="5" t="s">
        <v>192</v>
      </c>
    </row>
    <row r="28">
      <c r="A28" s="1" t="s">
        <v>46</v>
      </c>
      <c r="B28" s="1" t="s">
        <v>47</v>
      </c>
      <c r="C28" s="1" t="s">
        <v>193</v>
      </c>
      <c r="D28" s="5">
        <v>0.0</v>
      </c>
      <c r="E28" s="5">
        <v>0.0</v>
      </c>
      <c r="F28" s="5">
        <v>487413.0</v>
      </c>
      <c r="G28" s="5">
        <v>311787.0</v>
      </c>
      <c r="H28" s="5">
        <v>799200.0</v>
      </c>
      <c r="I28" s="5">
        <v>0.0</v>
      </c>
      <c r="J28" s="6">
        <v>799200.0</v>
      </c>
      <c r="K28" s="5" t="s">
        <v>194</v>
      </c>
    </row>
    <row r="29">
      <c r="A29" s="1" t="s">
        <v>46</v>
      </c>
      <c r="B29" s="1" t="s">
        <v>53</v>
      </c>
      <c r="C29" s="1" t="s">
        <v>134</v>
      </c>
      <c r="D29" s="5">
        <v>192196.0</v>
      </c>
      <c r="E29" s="5">
        <v>176304.52</v>
      </c>
      <c r="F29" s="5">
        <v>166098.0</v>
      </c>
      <c r="G29" s="5">
        <v>166098.0</v>
      </c>
      <c r="H29" s="5">
        <v>700696.52</v>
      </c>
      <c r="I29" s="5">
        <v>701022.42</v>
      </c>
      <c r="J29" s="6">
        <v>-325.9</v>
      </c>
      <c r="K29" s="5"/>
    </row>
    <row r="30">
      <c r="A30" s="1" t="s">
        <v>46</v>
      </c>
      <c r="B30" s="1" t="s">
        <v>60</v>
      </c>
      <c r="C30" s="1" t="s">
        <v>137</v>
      </c>
      <c r="D30" s="5">
        <v>520633.39</v>
      </c>
      <c r="E30" s="5">
        <v>0.0</v>
      </c>
      <c r="F30" s="5">
        <v>0.0</v>
      </c>
      <c r="G30" s="5">
        <v>0.0</v>
      </c>
      <c r="H30" s="5">
        <v>520633.39</v>
      </c>
      <c r="I30" s="5">
        <v>485000.0</v>
      </c>
      <c r="J30" s="6">
        <v>35633.39</v>
      </c>
      <c r="K30" s="5" t="s">
        <v>195</v>
      </c>
    </row>
    <row r="31">
      <c r="A31" s="1" t="s">
        <v>62</v>
      </c>
      <c r="B31" s="1" t="s">
        <v>68</v>
      </c>
      <c r="C31" s="1" t="s">
        <v>139</v>
      </c>
      <c r="D31" s="5">
        <v>0.0</v>
      </c>
      <c r="E31" s="5">
        <v>50000.0</v>
      </c>
      <c r="F31" s="5">
        <v>50000.0</v>
      </c>
      <c r="G31" s="5">
        <v>100000.0</v>
      </c>
      <c r="H31" s="5">
        <v>200000.0</v>
      </c>
      <c r="I31" s="5">
        <v>200000.0</v>
      </c>
      <c r="J31" s="6">
        <v>0.0</v>
      </c>
      <c r="K31" s="5"/>
    </row>
    <row r="32">
      <c r="A32" s="1" t="s">
        <v>71</v>
      </c>
      <c r="B32" s="1" t="s">
        <v>72</v>
      </c>
      <c r="C32" s="1" t="s">
        <v>72</v>
      </c>
      <c r="D32" s="5">
        <v>2502537.45</v>
      </c>
      <c r="E32" s="5">
        <v>2494688.53</v>
      </c>
      <c r="F32" s="5">
        <v>2283619.82</v>
      </c>
      <c r="G32" s="5">
        <v>2108314.44</v>
      </c>
      <c r="H32" s="5">
        <v>9389160.24</v>
      </c>
      <c r="I32" s="5">
        <v>9339161.01</v>
      </c>
      <c r="J32" s="6">
        <v>49999.23</v>
      </c>
      <c r="K32" s="5" t="s">
        <v>196</v>
      </c>
    </row>
    <row r="33">
      <c r="A33" s="1" t="s">
        <v>71</v>
      </c>
      <c r="B33" s="1" t="s">
        <v>78</v>
      </c>
      <c r="C33" s="1" t="s">
        <v>197</v>
      </c>
      <c r="D33" s="5">
        <v>25173.75</v>
      </c>
      <c r="E33" s="5">
        <v>0.0</v>
      </c>
      <c r="F33" s="5">
        <v>0.0</v>
      </c>
      <c r="G33" s="5">
        <v>0.0</v>
      </c>
      <c r="H33" s="5">
        <v>25173.75</v>
      </c>
      <c r="I33" s="5">
        <v>25173.75</v>
      </c>
      <c r="J33" s="6">
        <v>0.0</v>
      </c>
      <c r="K33" s="5"/>
    </row>
    <row r="34">
      <c r="A34" s="1" t="s">
        <v>71</v>
      </c>
      <c r="B34" s="1" t="s">
        <v>78</v>
      </c>
      <c r="C34" s="1" t="s">
        <v>148</v>
      </c>
      <c r="D34" s="5">
        <v>266017.92</v>
      </c>
      <c r="E34" s="5">
        <v>22606.88</v>
      </c>
      <c r="F34" s="5">
        <v>10365.0</v>
      </c>
      <c r="G34" s="5">
        <v>0.0</v>
      </c>
      <c r="H34" s="5">
        <v>298989.8</v>
      </c>
      <c r="I34" s="5">
        <v>298999.84</v>
      </c>
      <c r="J34" s="6">
        <v>-10.04</v>
      </c>
      <c r="K34" s="5"/>
    </row>
    <row r="35">
      <c r="A35" s="1" t="s">
        <v>71</v>
      </c>
      <c r="B35" s="1" t="s">
        <v>78</v>
      </c>
      <c r="C35" s="1" t="s">
        <v>149</v>
      </c>
      <c r="D35" s="5">
        <v>0.0</v>
      </c>
      <c r="E35" s="5">
        <v>0.0</v>
      </c>
      <c r="F35" s="5">
        <v>0.0</v>
      </c>
      <c r="G35" s="5">
        <v>0.0</v>
      </c>
      <c r="H35" s="5">
        <v>0.0</v>
      </c>
      <c r="I35" s="5">
        <v>0.0</v>
      </c>
      <c r="J35" s="6">
        <v>0.0</v>
      </c>
      <c r="K35" s="15"/>
    </row>
    <row r="36">
      <c r="A36" s="1" t="s">
        <v>71</v>
      </c>
      <c r="B36" s="1" t="s">
        <v>78</v>
      </c>
      <c r="C36" s="1" t="s">
        <v>198</v>
      </c>
      <c r="D36" s="5">
        <v>39634.27</v>
      </c>
      <c r="E36" s="5">
        <v>129421.95</v>
      </c>
      <c r="F36" s="5">
        <v>136366.0</v>
      </c>
      <c r="G36" s="5">
        <v>126317.0</v>
      </c>
      <c r="H36" s="5">
        <v>431739.22</v>
      </c>
      <c r="I36" s="5">
        <v>433611.39</v>
      </c>
      <c r="J36" s="6">
        <v>-1872.17</v>
      </c>
      <c r="K36" s="5"/>
    </row>
    <row r="37">
      <c r="A37" s="1" t="s">
        <v>80</v>
      </c>
      <c r="B37" s="1" t="s">
        <v>81</v>
      </c>
      <c r="C37" s="1" t="s">
        <v>199</v>
      </c>
      <c r="D37" s="5">
        <v>265746.71</v>
      </c>
      <c r="E37" s="5">
        <v>57936.72</v>
      </c>
      <c r="F37" s="5">
        <v>19134.0</v>
      </c>
      <c r="G37" s="5">
        <v>0.0</v>
      </c>
      <c r="H37" s="5">
        <v>342817.43</v>
      </c>
      <c r="I37" s="5">
        <v>342882.41</v>
      </c>
      <c r="J37" s="6">
        <v>-64.98</v>
      </c>
      <c r="K37" s="5"/>
    </row>
    <row r="38">
      <c r="A38" s="1" t="s">
        <v>80</v>
      </c>
      <c r="B38" s="1" t="s">
        <v>81</v>
      </c>
      <c r="C38" s="1" t="s">
        <v>200</v>
      </c>
      <c r="D38" s="5">
        <v>295603.12</v>
      </c>
      <c r="E38" s="5">
        <v>94298.69</v>
      </c>
      <c r="F38" s="5">
        <v>32858.42</v>
      </c>
      <c r="G38" s="5">
        <v>0.0</v>
      </c>
      <c r="H38" s="5">
        <v>422760.23</v>
      </c>
      <c r="I38" s="5">
        <v>422689.11</v>
      </c>
      <c r="J38" s="6">
        <v>71.12</v>
      </c>
      <c r="K38" s="5"/>
    </row>
    <row r="39">
      <c r="A39" s="1" t="s">
        <v>80</v>
      </c>
      <c r="B39" s="1" t="s">
        <v>81</v>
      </c>
      <c r="C39" s="1" t="s">
        <v>201</v>
      </c>
      <c r="D39" s="5">
        <v>52735.43</v>
      </c>
      <c r="E39" s="5">
        <v>0.0</v>
      </c>
      <c r="F39" s="5">
        <v>0.0</v>
      </c>
      <c r="G39" s="5">
        <v>0.0</v>
      </c>
      <c r="H39" s="5">
        <v>52735.43</v>
      </c>
      <c r="I39" s="5">
        <v>52735.43</v>
      </c>
      <c r="J39" s="6">
        <v>0.0</v>
      </c>
      <c r="K39" s="5"/>
    </row>
    <row r="40">
      <c r="A40" s="1" t="s">
        <v>80</v>
      </c>
      <c r="B40" s="1" t="s">
        <v>81</v>
      </c>
      <c r="C40" s="1" t="s">
        <v>202</v>
      </c>
      <c r="D40" s="5">
        <v>127951.49</v>
      </c>
      <c r="E40" s="5">
        <v>3107990.42</v>
      </c>
      <c r="F40" s="5">
        <v>2392223.0</v>
      </c>
      <c r="G40" s="5">
        <v>1933818.0</v>
      </c>
      <c r="H40" s="5">
        <v>7561982.91</v>
      </c>
      <c r="I40" s="5">
        <v>7567126.01</v>
      </c>
      <c r="J40" s="6">
        <v>-5143.1</v>
      </c>
      <c r="K40" s="5"/>
    </row>
    <row r="41">
      <c r="A41" s="1" t="s">
        <v>80</v>
      </c>
      <c r="B41" s="1" t="s">
        <v>81</v>
      </c>
      <c r="C41" s="1" t="s">
        <v>203</v>
      </c>
      <c r="D41" s="5">
        <v>1096613.37</v>
      </c>
      <c r="E41" s="5">
        <v>723217.85</v>
      </c>
      <c r="F41" s="5">
        <v>249817.0</v>
      </c>
      <c r="G41" s="5">
        <v>82026.0</v>
      </c>
      <c r="H41" s="5">
        <v>2151674.22</v>
      </c>
      <c r="I41" s="5">
        <v>2151990.29</v>
      </c>
      <c r="J41" s="6">
        <v>-316.07</v>
      </c>
      <c r="K41" s="5"/>
    </row>
    <row r="42">
      <c r="A42" s="1" t="s">
        <v>80</v>
      </c>
      <c r="B42" s="1" t="s">
        <v>81</v>
      </c>
      <c r="C42" s="1" t="s">
        <v>156</v>
      </c>
      <c r="D42" s="5">
        <v>560469.6</v>
      </c>
      <c r="E42" s="5">
        <v>877034.32</v>
      </c>
      <c r="F42" s="5">
        <v>621058.6</v>
      </c>
      <c r="G42" s="5">
        <v>580000.6</v>
      </c>
      <c r="H42" s="5">
        <v>2638563.12</v>
      </c>
      <c r="I42" s="5">
        <v>2639778.12</v>
      </c>
      <c r="J42" s="6">
        <v>-1215.0</v>
      </c>
      <c r="K42" s="5"/>
    </row>
    <row r="43">
      <c r="A43" s="1" t="s">
        <v>80</v>
      </c>
      <c r="B43" s="1" t="s">
        <v>81</v>
      </c>
      <c r="C43" s="1" t="s">
        <v>204</v>
      </c>
      <c r="D43" s="5">
        <v>4637.39</v>
      </c>
      <c r="E43" s="5">
        <v>0.0</v>
      </c>
      <c r="F43" s="5">
        <v>0.0</v>
      </c>
      <c r="G43" s="5">
        <v>0.0</v>
      </c>
      <c r="H43" s="5">
        <v>4637.39</v>
      </c>
      <c r="I43" s="5">
        <v>4637.39</v>
      </c>
      <c r="J43" s="6">
        <v>0.0</v>
      </c>
      <c r="K43" s="5"/>
    </row>
    <row r="44">
      <c r="A44" s="1" t="s">
        <v>85</v>
      </c>
      <c r="B44" s="1" t="s">
        <v>86</v>
      </c>
      <c r="C44" s="1" t="s">
        <v>157</v>
      </c>
      <c r="D44" s="5">
        <v>0.0</v>
      </c>
      <c r="E44" s="5">
        <v>750000.0</v>
      </c>
      <c r="F44" s="5">
        <v>1500000.0</v>
      </c>
      <c r="G44" s="5">
        <v>3467000.0</v>
      </c>
      <c r="H44" s="5">
        <v>5717000.0</v>
      </c>
      <c r="I44" s="5">
        <v>6199633.53</v>
      </c>
      <c r="J44" s="6">
        <v>-482633.53</v>
      </c>
      <c r="K44" s="5" t="s">
        <v>205</v>
      </c>
    </row>
    <row r="45">
      <c r="A45" s="1" t="s">
        <v>88</v>
      </c>
      <c r="B45" s="1" t="s">
        <v>89</v>
      </c>
      <c r="C45" s="1" t="s">
        <v>206</v>
      </c>
      <c r="D45" s="5">
        <v>0.0</v>
      </c>
      <c r="E45" s="5">
        <v>29011.0</v>
      </c>
      <c r="F45" s="5">
        <v>430000.0</v>
      </c>
      <c r="G45" s="5">
        <v>0.0</v>
      </c>
      <c r="H45" s="5">
        <v>459011.0</v>
      </c>
      <c r="I45" s="5">
        <v>459011.0</v>
      </c>
      <c r="J45" s="6">
        <v>0.0</v>
      </c>
      <c r="K45" s="5"/>
    </row>
    <row r="46">
      <c r="A46" s="1" t="s">
        <v>88</v>
      </c>
      <c r="B46" s="1" t="s">
        <v>89</v>
      </c>
      <c r="C46" s="1" t="s">
        <v>207</v>
      </c>
      <c r="D46" s="5">
        <v>16214.35</v>
      </c>
      <c r="E46" s="5">
        <v>0.0</v>
      </c>
      <c r="F46" s="5">
        <v>0.0</v>
      </c>
      <c r="G46" s="5">
        <v>0.0</v>
      </c>
      <c r="H46" s="5">
        <v>16214.35</v>
      </c>
      <c r="I46" s="5">
        <v>16214.35</v>
      </c>
      <c r="J46" s="6">
        <v>0.0</v>
      </c>
      <c r="K46" s="5"/>
    </row>
    <row r="47">
      <c r="A47" s="1" t="s">
        <v>88</v>
      </c>
      <c r="B47" s="1" t="s">
        <v>89</v>
      </c>
      <c r="C47" s="1" t="s">
        <v>208</v>
      </c>
      <c r="D47" s="5">
        <v>0.0</v>
      </c>
      <c r="E47" s="5">
        <v>0.0</v>
      </c>
      <c r="F47" s="5">
        <v>0.0</v>
      </c>
      <c r="G47" s="5">
        <v>0.0</v>
      </c>
      <c r="H47" s="5">
        <v>0.0</v>
      </c>
      <c r="I47" s="5">
        <v>224774.47</v>
      </c>
      <c r="J47" s="6">
        <v>-224774.47</v>
      </c>
      <c r="K47" s="5"/>
    </row>
    <row r="48">
      <c r="A48" s="1" t="s">
        <v>88</v>
      </c>
      <c r="B48" s="1" t="s">
        <v>89</v>
      </c>
      <c r="C48" s="1" t="s">
        <v>209</v>
      </c>
      <c r="D48" s="5">
        <v>0.0</v>
      </c>
      <c r="E48" s="5">
        <v>224774.47</v>
      </c>
      <c r="F48" s="5">
        <v>0.0</v>
      </c>
      <c r="G48" s="5">
        <v>0.0</v>
      </c>
      <c r="H48" s="5">
        <v>224774.47</v>
      </c>
      <c r="I48" s="5">
        <v>0.0</v>
      </c>
      <c r="J48" s="6">
        <v>224774.47</v>
      </c>
      <c r="K48" s="15"/>
    </row>
    <row r="49">
      <c r="A49" s="1" t="s">
        <v>88</v>
      </c>
      <c r="B49" s="1" t="s">
        <v>96</v>
      </c>
      <c r="C49" s="1" t="s">
        <v>210</v>
      </c>
      <c r="D49" s="5">
        <v>0.0</v>
      </c>
      <c r="E49" s="5">
        <v>98500.0</v>
      </c>
      <c r="F49" s="5">
        <v>0.0</v>
      </c>
      <c r="G49" s="5">
        <v>0.0</v>
      </c>
      <c r="H49" s="5">
        <v>98500.0</v>
      </c>
      <c r="I49" s="5">
        <v>98500.0</v>
      </c>
      <c r="J49" s="6">
        <v>0.0</v>
      </c>
      <c r="K49" s="5"/>
    </row>
    <row r="50">
      <c r="A50" s="1" t="s">
        <v>88</v>
      </c>
      <c r="B50" s="1" t="s">
        <v>96</v>
      </c>
      <c r="C50" s="1" t="s">
        <v>164</v>
      </c>
      <c r="D50" s="5">
        <v>0.0</v>
      </c>
      <c r="E50" s="5">
        <v>0.0</v>
      </c>
      <c r="F50" s="5">
        <v>145000.0</v>
      </c>
      <c r="G50" s="5">
        <v>0.0</v>
      </c>
      <c r="H50" s="5">
        <v>145000.0</v>
      </c>
      <c r="I50" s="5">
        <v>0.0</v>
      </c>
      <c r="J50" s="6">
        <v>145000.0</v>
      </c>
      <c r="K50" s="5" t="s">
        <v>211</v>
      </c>
    </row>
    <row r="51">
      <c r="A51" s="1" t="s">
        <v>88</v>
      </c>
      <c r="B51" s="1" t="s">
        <v>96</v>
      </c>
      <c r="C51" s="1" t="s">
        <v>212</v>
      </c>
      <c r="D51" s="5">
        <v>8426.72</v>
      </c>
      <c r="E51" s="5">
        <v>128064.88</v>
      </c>
      <c r="F51" s="5">
        <v>88803.0</v>
      </c>
      <c r="G51" s="5">
        <v>42586.0</v>
      </c>
      <c r="H51" s="5">
        <v>267880.6</v>
      </c>
      <c r="I51" s="5">
        <v>267880.28</v>
      </c>
      <c r="J51" s="6">
        <v>0.32</v>
      </c>
      <c r="K51" s="5"/>
    </row>
    <row r="52">
      <c r="A52" s="1" t="s">
        <v>88</v>
      </c>
      <c r="B52" s="1" t="s">
        <v>96</v>
      </c>
      <c r="C52" s="1" t="s">
        <v>166</v>
      </c>
      <c r="D52" s="5">
        <v>53540.11</v>
      </c>
      <c r="E52" s="5">
        <v>144445.12</v>
      </c>
      <c r="F52" s="5">
        <v>0.0</v>
      </c>
      <c r="G52" s="5">
        <v>0.0</v>
      </c>
      <c r="H52" s="5">
        <v>197985.23</v>
      </c>
      <c r="I52" s="5">
        <v>197985.27</v>
      </c>
      <c r="J52" s="6">
        <v>-0.04</v>
      </c>
      <c r="K52" s="5"/>
    </row>
    <row r="53">
      <c r="A53" s="1" t="s">
        <v>88</v>
      </c>
      <c r="B53" s="1" t="s">
        <v>96</v>
      </c>
      <c r="C53" s="1" t="s">
        <v>213</v>
      </c>
      <c r="D53" s="5">
        <v>0.0</v>
      </c>
      <c r="E53" s="5">
        <v>80000.0</v>
      </c>
      <c r="F53" s="5">
        <v>85000.0</v>
      </c>
      <c r="G53" s="5">
        <v>70634.0</v>
      </c>
      <c r="H53" s="5">
        <v>235634.0</v>
      </c>
      <c r="I53" s="5">
        <v>235634.0</v>
      </c>
      <c r="J53" s="6">
        <v>0.0</v>
      </c>
      <c r="K53" s="5"/>
    </row>
  </sheetData>
  <autoFilter ref="$A$1:$K$53"/>
  <drawing r:id="rId1"/>
</worksheet>
</file>